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10380" activeTab="2"/>
  </bookViews>
  <sheets>
    <sheet name="1-7月进度表" sheetId="1" r:id="rId1"/>
    <sheet name="进度前10" sheetId="2" r:id="rId2"/>
    <sheet name="进度倒10" sheetId="3" r:id="rId3"/>
  </sheets>
  <definedNames>
    <definedName name="_xlnm.Print_Titles" localSheetId="0">'1-7月进度表'!$3:$4</definedName>
  </definedNames>
  <calcPr fullCalcOnLoad="1"/>
</workbook>
</file>

<file path=xl/sharedStrings.xml><?xml version="1.0" encoding="utf-8"?>
<sst xmlns="http://schemas.openxmlformats.org/spreadsheetml/2006/main" count="344" uniqueCount="112">
  <si>
    <t>2020年1-7月县重点建设项目进度表</t>
  </si>
  <si>
    <t>单位：万元</t>
  </si>
  <si>
    <t>序
号</t>
  </si>
  <si>
    <t>项目名称</t>
  </si>
  <si>
    <t>总投资</t>
  </si>
  <si>
    <t>2020年</t>
  </si>
  <si>
    <t>牵头责任单位</t>
  </si>
  <si>
    <t>开工情况</t>
  </si>
  <si>
    <t>统计
入库
情况</t>
  </si>
  <si>
    <t>备注</t>
  </si>
  <si>
    <t>计划
投资</t>
  </si>
  <si>
    <t>单月完成投资</t>
  </si>
  <si>
    <t>1-7月完成投资</t>
  </si>
  <si>
    <t>占年度计划比</t>
  </si>
  <si>
    <t>总计（共52个）</t>
  </si>
  <si>
    <t>已开工47个</t>
  </si>
  <si>
    <t>已入库37个</t>
  </si>
  <si>
    <t>一</t>
  </si>
  <si>
    <t>工业制造项目</t>
  </si>
  <si>
    <t>南方（韶关）智能网联新能源汽车试验中心项目</t>
  </si>
  <si>
    <t>县工信局</t>
  </si>
  <si>
    <t>已开工</t>
  </si>
  <si>
    <t>省重点
市重点</t>
  </si>
  <si>
    <t>云髻山酒厂（含酒店建设）项目</t>
  </si>
  <si>
    <t>县人社局</t>
  </si>
  <si>
    <t>已入库</t>
  </si>
  <si>
    <t>市重点</t>
  </si>
  <si>
    <t>新盟食品有限公司新丰生产基地项目</t>
  </si>
  <si>
    <t>省重点           市重点</t>
  </si>
  <si>
    <t>美尼美家具厂项目</t>
  </si>
  <si>
    <t>韶能（新丰）生物质发电三期项目</t>
  </si>
  <si>
    <t>县工业园管委会</t>
  </si>
  <si>
    <t>广兴牧业（新丰）增资扩产项目</t>
  </si>
  <si>
    <t>韶能（新丰）生物质发电四期项目</t>
  </si>
  <si>
    <t>海山游乐新丰生产基地项目</t>
  </si>
  <si>
    <t>鸿丰绿色工业服务中心一期工程项目</t>
  </si>
  <si>
    <t>省预备
市重点</t>
  </si>
  <si>
    <t>新丰县世博玖钢项目</t>
  </si>
  <si>
    <t>新丰县产业转移工业园（回龙园区）管道天然气供气项目</t>
  </si>
  <si>
    <t>市预备</t>
  </si>
  <si>
    <t>新丰佰旺高性能汽车配件生产基地项目</t>
  </si>
  <si>
    <t>二</t>
  </si>
  <si>
    <t>农业旅游项目</t>
  </si>
  <si>
    <t>广东新丰雪山国际旅游度假区项目</t>
  </si>
  <si>
    <t>县林业局</t>
  </si>
  <si>
    <t>岭南红叶世界旅游开发项目</t>
  </si>
  <si>
    <r>
      <rPr>
        <sz val="11"/>
        <rFont val="仿宋_GB2312"/>
        <family val="3"/>
      </rP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镇政府</t>
    </r>
  </si>
  <si>
    <t>花之冠现代农业花卉生产建设项目</t>
  </si>
  <si>
    <t>大风门旅游度假酒店</t>
  </si>
  <si>
    <t>县文广旅体局</t>
  </si>
  <si>
    <t>新丰县大丰观光休闲农场项目</t>
  </si>
  <si>
    <t>三</t>
  </si>
  <si>
    <t>基础设施工程</t>
  </si>
  <si>
    <t>韶新高速新丰段项目</t>
  </si>
  <si>
    <t>县交通运输局</t>
  </si>
  <si>
    <t>新丰县产业转移工业园基础设施建设项目</t>
  </si>
  <si>
    <t>南区路网建设项目（滨江路工程丰南桥至金园桥段、金园桥）</t>
  </si>
  <si>
    <t>县住管局</t>
  </si>
  <si>
    <t>X852线遥田半陂至大埔（佛冈交界）段改建工程项目</t>
  </si>
  <si>
    <t>县交通运输局
遥田镇政府</t>
  </si>
  <si>
    <t>新丰县高速公路出口国省道景观路项目</t>
  </si>
  <si>
    <t>国道G220线路面改造工程（教师新村-板岭）项目</t>
  </si>
  <si>
    <t>韶关市新丰公路事务中心</t>
  </si>
  <si>
    <t>宝龙路建设工程项目</t>
  </si>
  <si>
    <t>沙田镇墟镇提升项目</t>
  </si>
  <si>
    <t>沙田镇政府</t>
  </si>
  <si>
    <r>
      <rPr>
        <sz val="11"/>
        <rFont val="仿宋_GB2312"/>
        <family val="3"/>
      </rP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镇墟镇提升项目</t>
    </r>
  </si>
  <si>
    <t>回龙镇墟镇提升项目</t>
  </si>
  <si>
    <t>回龙镇政府</t>
  </si>
  <si>
    <t>遥田镇墟镇提升项目</t>
  </si>
  <si>
    <t>遥田镇政府</t>
  </si>
  <si>
    <t>国道G105线新丰清水路口至华溪段路面改造工程项目</t>
  </si>
  <si>
    <t>四</t>
  </si>
  <si>
    <t>城建工程项目</t>
  </si>
  <si>
    <t>新丰县文化旅游度假综合体项目（德骞）</t>
  </si>
  <si>
    <t>丰江新城管委会</t>
  </si>
  <si>
    <t>宝丰隆城房地产项目</t>
  </si>
  <si>
    <t>县自然资源局</t>
  </si>
  <si>
    <t>卓兴房地产项目</t>
  </si>
  <si>
    <t>名汇花园项目</t>
  </si>
  <si>
    <t>奥林匹克花园项目</t>
  </si>
  <si>
    <t>众兴花园项目</t>
  </si>
  <si>
    <t>县公安局</t>
  </si>
  <si>
    <t>万丰花园（安置房）建设项目</t>
  </si>
  <si>
    <t>五</t>
  </si>
  <si>
    <t>社会民生项目</t>
  </si>
  <si>
    <t>新丰县优质农产品营销平台项目</t>
  </si>
  <si>
    <t>县农业农村局</t>
  </si>
  <si>
    <t>新丰县人民医院异地搬迁新建项目</t>
  </si>
  <si>
    <t>县卫健局</t>
  </si>
  <si>
    <t>新丰县妇幼保健院升级建设项目</t>
  </si>
  <si>
    <t>行政服务中心暨市民活动中心建设项目</t>
  </si>
  <si>
    <t>县行政服务中心</t>
  </si>
  <si>
    <t>新丰县鲁古河水库供水及新丰县第三水厂建设工程项目</t>
  </si>
  <si>
    <t>县水务局</t>
  </si>
  <si>
    <t>韶关市新丰县创建省级新农村连片示范项目</t>
  </si>
  <si>
    <t>县委农办</t>
  </si>
  <si>
    <t>新丰县中医院异地搬迁升级建设项目</t>
  </si>
  <si>
    <t>新丰供电局2020年新丰电网中低压配网基建项目</t>
  </si>
  <si>
    <t>县供电局</t>
  </si>
  <si>
    <t>新丰县城市配电网改造项目</t>
  </si>
  <si>
    <t>新丰县道路照明工程</t>
  </si>
  <si>
    <t>新丰县档案馆、方志馆建设</t>
  </si>
  <si>
    <t>新丰供电局35kV遥田输变电工程</t>
  </si>
  <si>
    <t>六</t>
  </si>
  <si>
    <t>生态环保项目</t>
  </si>
  <si>
    <t>新丰江流域（新丰县城）水环境综合治理工程</t>
  </si>
  <si>
    <t>新丰县第二污水处理厂和创新产业示范园（梅坑镇）污水处理厂项目</t>
  </si>
  <si>
    <t>新丰江上游新丰县段综合治理工程</t>
  </si>
  <si>
    <t>新丰江流矿区整治及复垦工程</t>
  </si>
  <si>
    <t>2020年1-7月县重点建设项目进度排名前10情况表</t>
  </si>
  <si>
    <t>2020年1-7月县重点建设项目进度排名倒10情况表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</si>
</sst>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%"/>
    <numFmt numFmtId="179" formatCode="0_ "/>
    <numFmt numFmtId="180" formatCode="0.00_ "/>
  </numFmts>
  <fonts count="35">
    <font>
      <sz val="12"/>
      <name val="宋体"/>
      <family val="0"/>
    </font>
    <font>
      <sz val="18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1"/>
      <name val="黑体"/>
      <family val="3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1"/>
      <color rgb="FFFF0000"/>
      <name val="仿宋_GB2312"/>
      <family val="3"/>
    </font>
    <font>
      <sz val="12"/>
      <color rgb="FFFF0000"/>
      <name val="仿宋_GB2312"/>
      <family val="3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24" fillId="0" borderId="3" applyNumberFormat="0" applyFill="0" applyAlignment="0" applyProtection="0"/>
    <xf numFmtId="0" fontId="11" fillId="0" borderId="0">
      <alignment vertical="center"/>
      <protection/>
    </xf>
    <xf numFmtId="0" fontId="25" fillId="0" borderId="0">
      <alignment vertical="center"/>
      <protection/>
    </xf>
    <xf numFmtId="0" fontId="27" fillId="0" borderId="3" applyNumberFormat="0" applyFill="0" applyAlignment="0" applyProtection="0"/>
    <xf numFmtId="0" fontId="17" fillId="7" borderId="0" applyNumberFormat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23" fillId="2" borderId="5" applyNumberFormat="0" applyAlignment="0" applyProtection="0"/>
    <xf numFmtId="0" fontId="29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0">
      <alignment vertical="center"/>
      <protection/>
    </xf>
    <xf numFmtId="0" fontId="28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0" fillId="0" borderId="0">
      <alignment/>
      <protection/>
    </xf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50" applyNumberFormat="1" applyFont="1" applyFill="1" applyBorder="1" applyAlignment="1">
      <alignment horizontal="left" vertical="center" wrapText="1"/>
      <protection/>
    </xf>
    <xf numFmtId="179" fontId="3" fillId="0" borderId="9" xfId="50" applyNumberFormat="1" applyFont="1" applyFill="1" applyBorder="1" applyAlignment="1">
      <alignment horizontal="center" vertical="center" wrapText="1"/>
      <protection/>
    </xf>
    <xf numFmtId="17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49" fontId="3" fillId="0" borderId="9" xfId="50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32" fillId="0" borderId="9" xfId="50" applyNumberFormat="1" applyFont="1" applyFill="1" applyBorder="1" applyAlignment="1">
      <alignment horizontal="center" vertical="center" wrapText="1"/>
      <protection/>
    </xf>
    <xf numFmtId="179" fontId="3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2" fillId="0" borderId="9" xfId="50" applyNumberFormat="1" applyFont="1" applyFill="1" applyBorder="1" applyAlignment="1">
      <alignment horizontal="center" vertical="center" wrapText="1"/>
      <protection/>
    </xf>
    <xf numFmtId="179" fontId="34" fillId="0" borderId="9" xfId="0" applyNumberFormat="1" applyFont="1" applyFill="1" applyBorder="1" applyAlignment="1">
      <alignment horizontal="center" vertical="center" wrapText="1"/>
    </xf>
    <xf numFmtId="0" fontId="3" fillId="0" borderId="9" xfId="5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9" fontId="8" fillId="0" borderId="9" xfId="50" applyNumberFormat="1" applyFont="1" applyFill="1" applyBorder="1" applyAlignment="1">
      <alignment horizontal="center" vertical="center" wrapText="1"/>
      <protection/>
    </xf>
    <xf numFmtId="49" fontId="8" fillId="0" borderId="9" xfId="50" applyNumberFormat="1" applyFont="1" applyFill="1" applyBorder="1" applyAlignment="1">
      <alignment horizontal="left" vertical="center" wrapText="1"/>
      <protection/>
    </xf>
    <xf numFmtId="179" fontId="9" fillId="0" borderId="9" xfId="50" applyNumberFormat="1" applyFont="1" applyFill="1" applyBorder="1" applyAlignment="1">
      <alignment horizontal="center" vertical="center" wrapText="1"/>
      <protection/>
    </xf>
    <xf numFmtId="179" fontId="9" fillId="0" borderId="10" xfId="50" applyNumberFormat="1" applyFont="1" applyFill="1" applyBorder="1" applyAlignment="1">
      <alignment horizontal="center" vertical="center" wrapText="1"/>
      <protection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 wrapText="1"/>
    </xf>
    <xf numFmtId="49" fontId="9" fillId="0" borderId="9" xfId="50" applyNumberFormat="1" applyFont="1" applyFill="1" applyBorder="1" applyAlignment="1">
      <alignment horizontal="center" vertical="center" wrapText="1"/>
      <protection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10" xfId="50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179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179" fontId="32" fillId="0" borderId="10" xfId="50" applyNumberFormat="1" applyFont="1" applyFill="1" applyBorder="1" applyAlignment="1">
      <alignment horizontal="center" vertical="center" wrapText="1"/>
      <protection/>
    </xf>
    <xf numFmtId="179" fontId="3" fillId="0" borderId="9" xfId="0" applyNumberFormat="1" applyFont="1" applyFill="1" applyBorder="1" applyAlignment="1">
      <alignment horizontal="center" vertical="center"/>
    </xf>
    <xf numFmtId="49" fontId="3" fillId="0" borderId="9" xfId="50" applyNumberFormat="1" applyFont="1" applyFill="1" applyBorder="1" applyAlignment="1">
      <alignment horizontal="left" vertical="center" wrapText="1"/>
      <protection/>
    </xf>
    <xf numFmtId="179" fontId="3" fillId="0" borderId="9" xfId="50" applyNumberFormat="1" applyFont="1" applyFill="1" applyBorder="1" applyAlignment="1">
      <alignment horizontal="center" vertical="center" wrapText="1"/>
      <protection/>
    </xf>
    <xf numFmtId="179" fontId="3" fillId="0" borderId="10" xfId="50" applyNumberFormat="1" applyFont="1" applyFill="1" applyBorder="1" applyAlignment="1">
      <alignment horizontal="center" vertical="center" wrapText="1"/>
      <protection/>
    </xf>
    <xf numFmtId="179" fontId="4" fillId="0" borderId="9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49" fontId="3" fillId="0" borderId="9" xfId="50" applyNumberFormat="1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9" fontId="3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0" fontId="32" fillId="0" borderId="10" xfId="50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Alignment="1">
      <alignment vertical="center" wrapText="1"/>
    </xf>
    <xf numFmtId="17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_重点项目库_1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常规_Sheet2_重点项目库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5" xfId="71"/>
    <cellStyle name="常规 11" xfId="72"/>
    <cellStyle name="常规 3" xfId="73"/>
    <cellStyle name="常规 2" xfId="74"/>
    <cellStyle name="常规 14" xfId="75"/>
    <cellStyle name="常规 7" xfId="76"/>
    <cellStyle name="常规 5" xfId="77"/>
    <cellStyle name="常规 1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SheetLayoutView="100" workbookViewId="0" topLeftCell="A1">
      <pane ySplit="4" topLeftCell="A5" activePane="bottomLeft" state="frozen"/>
      <selection pane="bottomLeft" activeCell="A1" sqref="A1:K1"/>
    </sheetView>
  </sheetViews>
  <sheetFormatPr defaultColWidth="9.00390625" defaultRowHeight="14.25"/>
  <cols>
    <col min="1" max="1" width="3.625" style="21" customWidth="1"/>
    <col min="2" max="2" width="19.875" style="21" customWidth="1"/>
    <col min="3" max="3" width="8.75390625" style="21" customWidth="1"/>
    <col min="4" max="4" width="7.25390625" style="21" customWidth="1"/>
    <col min="5" max="5" width="10.75390625" style="16" customWidth="1"/>
    <col min="6" max="6" width="11.00390625" style="21" customWidth="1"/>
    <col min="7" max="7" width="9.75390625" style="24" customWidth="1"/>
    <col min="8" max="8" width="11.125" style="21" customWidth="1"/>
    <col min="9" max="9" width="7.25390625" style="21" customWidth="1"/>
    <col min="10" max="10" width="6.625" style="21" customWidth="1"/>
    <col min="11" max="11" width="9.00390625" style="16" customWidth="1"/>
    <col min="12" max="12" width="9.375" style="21" bestFit="1" customWidth="1"/>
    <col min="13" max="16384" width="9.00390625" style="21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30.75" customHeight="1">
      <c r="A2" s="25"/>
      <c r="B2" s="25"/>
      <c r="C2" s="25"/>
      <c r="D2" s="25"/>
      <c r="E2" s="26"/>
      <c r="F2" s="26"/>
      <c r="G2" s="27"/>
      <c r="H2" s="25"/>
      <c r="I2" s="73"/>
      <c r="J2" s="16" t="s">
        <v>1</v>
      </c>
    </row>
    <row r="3" spans="1:11" s="21" customFormat="1" ht="15" customHeight="1">
      <c r="A3" s="2" t="s">
        <v>2</v>
      </c>
      <c r="B3" s="3" t="s">
        <v>3</v>
      </c>
      <c r="C3" s="28" t="s">
        <v>4</v>
      </c>
      <c r="D3" s="2" t="s">
        <v>5</v>
      </c>
      <c r="E3" s="2"/>
      <c r="F3" s="2"/>
      <c r="G3" s="4"/>
      <c r="H3" s="29" t="s">
        <v>6</v>
      </c>
      <c r="I3" s="2" t="s">
        <v>7</v>
      </c>
      <c r="J3" s="28" t="s">
        <v>8</v>
      </c>
      <c r="K3" s="2" t="s">
        <v>9</v>
      </c>
    </row>
    <row r="4" spans="1:11" s="21" customFormat="1" ht="51.75" customHeight="1">
      <c r="A4" s="2"/>
      <c r="B4" s="3"/>
      <c r="C4" s="2"/>
      <c r="D4" s="30" t="s">
        <v>10</v>
      </c>
      <c r="E4" s="31" t="s">
        <v>11</v>
      </c>
      <c r="F4" s="31" t="s">
        <v>12</v>
      </c>
      <c r="G4" s="32" t="s">
        <v>13</v>
      </c>
      <c r="H4" s="2"/>
      <c r="I4" s="2"/>
      <c r="J4" s="28"/>
      <c r="K4" s="2"/>
    </row>
    <row r="5" spans="1:13" s="21" customFormat="1" ht="39" customHeight="1">
      <c r="A5" s="33"/>
      <c r="B5" s="34" t="s">
        <v>14</v>
      </c>
      <c r="C5" s="17">
        <f aca="true" t="shared" si="0" ref="C5:F5">C6+C19+C25+C38+C46+C59</f>
        <v>4150152.3707000003</v>
      </c>
      <c r="D5" s="35">
        <f t="shared" si="0"/>
        <v>484715.31</v>
      </c>
      <c r="E5" s="17">
        <f t="shared" si="0"/>
        <v>36865.969999999994</v>
      </c>
      <c r="F5" s="17">
        <f t="shared" si="0"/>
        <v>226087.5</v>
      </c>
      <c r="G5" s="36">
        <f aca="true" t="shared" si="1" ref="G5:G10">F5/D5</f>
        <v>0.4664335855205399</v>
      </c>
      <c r="H5" s="17"/>
      <c r="I5" s="17" t="s">
        <v>15</v>
      </c>
      <c r="J5" s="35" t="s">
        <v>16</v>
      </c>
      <c r="K5" s="17"/>
      <c r="M5" s="74"/>
    </row>
    <row r="6" spans="1:13" s="22" customFormat="1" ht="33" customHeight="1">
      <c r="A6" s="37" t="s">
        <v>17</v>
      </c>
      <c r="B6" s="38" t="s">
        <v>18</v>
      </c>
      <c r="C6" s="39">
        <f aca="true" t="shared" si="2" ref="C6:F6">SUM(C7:C18)</f>
        <v>757356</v>
      </c>
      <c r="D6" s="40">
        <f t="shared" si="2"/>
        <v>89500</v>
      </c>
      <c r="E6" s="41">
        <v>9890</v>
      </c>
      <c r="F6" s="42">
        <f t="shared" si="2"/>
        <v>54565</v>
      </c>
      <c r="G6" s="10">
        <f t="shared" si="1"/>
        <v>0.6096648044692737</v>
      </c>
      <c r="H6" s="43"/>
      <c r="I6" s="17"/>
      <c r="J6" s="35"/>
      <c r="K6" s="43"/>
      <c r="M6" s="75"/>
    </row>
    <row r="7" spans="1:13" s="22" customFormat="1" ht="51.75" customHeight="1">
      <c r="A7" s="44">
        <v>1</v>
      </c>
      <c r="B7" s="6" t="s">
        <v>19</v>
      </c>
      <c r="C7" s="7">
        <v>500000</v>
      </c>
      <c r="D7" s="45">
        <v>20000</v>
      </c>
      <c r="E7" s="46">
        <v>100</v>
      </c>
      <c r="F7" s="47">
        <v>6625</v>
      </c>
      <c r="G7" s="10">
        <f t="shared" si="1"/>
        <v>0.33125</v>
      </c>
      <c r="H7" s="11" t="s">
        <v>20</v>
      </c>
      <c r="I7" s="17" t="s">
        <v>21</v>
      </c>
      <c r="J7" s="35"/>
      <c r="K7" s="11" t="s">
        <v>22</v>
      </c>
      <c r="M7" s="76"/>
    </row>
    <row r="8" spans="1:13" s="21" customFormat="1" ht="45.75" customHeight="1">
      <c r="A8" s="44">
        <v>2</v>
      </c>
      <c r="B8" s="6" t="s">
        <v>23</v>
      </c>
      <c r="C8" s="7">
        <v>50000</v>
      </c>
      <c r="D8" s="45">
        <v>10000</v>
      </c>
      <c r="E8" s="8">
        <v>950</v>
      </c>
      <c r="F8" s="48">
        <v>4400</v>
      </c>
      <c r="G8" s="10">
        <f t="shared" si="1"/>
        <v>0.44</v>
      </c>
      <c r="H8" s="11" t="s">
        <v>24</v>
      </c>
      <c r="I8" s="17" t="s">
        <v>21</v>
      </c>
      <c r="J8" s="35" t="s">
        <v>25</v>
      </c>
      <c r="K8" s="11" t="s">
        <v>26</v>
      </c>
      <c r="M8" s="77"/>
    </row>
    <row r="9" spans="1:13" s="21" customFormat="1" ht="45.75" customHeight="1">
      <c r="A9" s="44">
        <v>3</v>
      </c>
      <c r="B9" s="6" t="s">
        <v>27</v>
      </c>
      <c r="C9" s="7">
        <v>36000</v>
      </c>
      <c r="D9" s="49">
        <v>10000</v>
      </c>
      <c r="E9" s="12">
        <v>2500</v>
      </c>
      <c r="F9" s="47">
        <v>8600</v>
      </c>
      <c r="G9" s="10">
        <f t="shared" si="1"/>
        <v>0.86</v>
      </c>
      <c r="H9" s="11" t="s">
        <v>20</v>
      </c>
      <c r="I9" s="17" t="s">
        <v>21</v>
      </c>
      <c r="J9" s="35" t="s">
        <v>25</v>
      </c>
      <c r="K9" s="11" t="s">
        <v>28</v>
      </c>
      <c r="M9" s="74"/>
    </row>
    <row r="10" spans="1:13" s="21" customFormat="1" ht="45.75" customHeight="1">
      <c r="A10" s="44">
        <v>4</v>
      </c>
      <c r="B10" s="6" t="s">
        <v>29</v>
      </c>
      <c r="C10" s="7">
        <v>25000</v>
      </c>
      <c r="D10" s="45">
        <v>3000</v>
      </c>
      <c r="E10" s="8">
        <v>0</v>
      </c>
      <c r="F10" s="48">
        <v>2000</v>
      </c>
      <c r="G10" s="10">
        <f t="shared" si="1"/>
        <v>0.6666666666666666</v>
      </c>
      <c r="H10" s="11" t="s">
        <v>20</v>
      </c>
      <c r="I10" s="17"/>
      <c r="J10" s="35"/>
      <c r="K10" s="11"/>
      <c r="M10" s="77"/>
    </row>
    <row r="11" spans="1:13" s="21" customFormat="1" ht="45.75" customHeight="1">
      <c r="A11" s="44">
        <v>5</v>
      </c>
      <c r="B11" s="6" t="s">
        <v>30</v>
      </c>
      <c r="C11" s="7">
        <v>35756</v>
      </c>
      <c r="D11" s="45">
        <v>10000</v>
      </c>
      <c r="E11" s="12">
        <v>750</v>
      </c>
      <c r="F11" s="47">
        <v>9950</v>
      </c>
      <c r="G11" s="10">
        <f aca="true" t="shared" si="3" ref="G11:G19">F11/D11</f>
        <v>0.995</v>
      </c>
      <c r="H11" s="11" t="s">
        <v>31</v>
      </c>
      <c r="I11" s="17" t="s">
        <v>21</v>
      </c>
      <c r="J11" s="35" t="s">
        <v>25</v>
      </c>
      <c r="K11" s="11" t="s">
        <v>22</v>
      </c>
      <c r="M11" s="74"/>
    </row>
    <row r="12" spans="1:13" s="21" customFormat="1" ht="45.75" customHeight="1">
      <c r="A12" s="44">
        <v>6</v>
      </c>
      <c r="B12" s="6" t="s">
        <v>32</v>
      </c>
      <c r="C12" s="7">
        <v>30000</v>
      </c>
      <c r="D12" s="49">
        <v>5000</v>
      </c>
      <c r="E12" s="8">
        <v>1050</v>
      </c>
      <c r="F12" s="48">
        <v>4880</v>
      </c>
      <c r="G12" s="10">
        <f t="shared" si="3"/>
        <v>0.976</v>
      </c>
      <c r="H12" s="11" t="s">
        <v>20</v>
      </c>
      <c r="I12" s="17" t="s">
        <v>21</v>
      </c>
      <c r="J12" s="35" t="s">
        <v>25</v>
      </c>
      <c r="K12" s="11" t="s">
        <v>26</v>
      </c>
      <c r="M12" s="77"/>
    </row>
    <row r="13" spans="1:13" s="21" customFormat="1" ht="45.75" customHeight="1">
      <c r="A13" s="44">
        <v>7</v>
      </c>
      <c r="B13" s="6" t="s">
        <v>33</v>
      </c>
      <c r="C13" s="7">
        <v>20000</v>
      </c>
      <c r="D13" s="45">
        <v>10000</v>
      </c>
      <c r="E13" s="12">
        <v>3250</v>
      </c>
      <c r="F13" s="50">
        <v>10700</v>
      </c>
      <c r="G13" s="10">
        <f t="shared" si="3"/>
        <v>1.07</v>
      </c>
      <c r="H13" s="11" t="s">
        <v>31</v>
      </c>
      <c r="I13" s="17" t="s">
        <v>21</v>
      </c>
      <c r="J13" s="35" t="s">
        <v>25</v>
      </c>
      <c r="K13" s="11" t="s">
        <v>22</v>
      </c>
      <c r="M13" s="74"/>
    </row>
    <row r="14" spans="1:13" s="21" customFormat="1" ht="45.75" customHeight="1">
      <c r="A14" s="44">
        <v>8</v>
      </c>
      <c r="B14" s="6" t="s">
        <v>34</v>
      </c>
      <c r="C14" s="7">
        <v>18000</v>
      </c>
      <c r="D14" s="45">
        <v>4000</v>
      </c>
      <c r="E14" s="8">
        <v>450</v>
      </c>
      <c r="F14" s="51">
        <v>1500</v>
      </c>
      <c r="G14" s="10">
        <f t="shared" si="3"/>
        <v>0.375</v>
      </c>
      <c r="H14" s="11" t="s">
        <v>31</v>
      </c>
      <c r="I14" s="17" t="s">
        <v>21</v>
      </c>
      <c r="J14" s="35" t="s">
        <v>25</v>
      </c>
      <c r="K14" s="11" t="s">
        <v>26</v>
      </c>
      <c r="M14" s="77"/>
    </row>
    <row r="15" spans="1:13" s="21" customFormat="1" ht="45.75" customHeight="1">
      <c r="A15" s="44">
        <v>9</v>
      </c>
      <c r="B15" s="6" t="s">
        <v>35</v>
      </c>
      <c r="C15" s="7">
        <v>14600</v>
      </c>
      <c r="D15" s="52">
        <v>10000</v>
      </c>
      <c r="E15" s="12">
        <v>20</v>
      </c>
      <c r="F15" s="47">
        <v>820</v>
      </c>
      <c r="G15" s="10">
        <f t="shared" si="3"/>
        <v>0.082</v>
      </c>
      <c r="H15" s="11" t="s">
        <v>31</v>
      </c>
      <c r="I15" s="17" t="s">
        <v>21</v>
      </c>
      <c r="J15" s="35"/>
      <c r="K15" s="11" t="s">
        <v>36</v>
      </c>
      <c r="M15" s="74"/>
    </row>
    <row r="16" spans="1:13" s="21" customFormat="1" ht="45.75" customHeight="1">
      <c r="A16" s="44">
        <v>10</v>
      </c>
      <c r="B16" s="6" t="s">
        <v>37</v>
      </c>
      <c r="C16" s="7">
        <v>12000</v>
      </c>
      <c r="D16" s="52">
        <v>3000</v>
      </c>
      <c r="E16" s="8">
        <v>420</v>
      </c>
      <c r="F16" s="48">
        <v>2920</v>
      </c>
      <c r="G16" s="10">
        <f t="shared" si="3"/>
        <v>0.9733333333333334</v>
      </c>
      <c r="H16" s="11" t="s">
        <v>20</v>
      </c>
      <c r="I16" s="17" t="s">
        <v>21</v>
      </c>
      <c r="J16" s="35" t="s">
        <v>25</v>
      </c>
      <c r="K16" s="11" t="s">
        <v>26</v>
      </c>
      <c r="M16" s="77"/>
    </row>
    <row r="17" spans="1:13" s="21" customFormat="1" ht="51.75" customHeight="1">
      <c r="A17" s="44">
        <v>11</v>
      </c>
      <c r="B17" s="6" t="s">
        <v>38</v>
      </c>
      <c r="C17" s="7">
        <v>10000</v>
      </c>
      <c r="D17" s="45">
        <v>2500</v>
      </c>
      <c r="E17" s="12">
        <v>300</v>
      </c>
      <c r="F17" s="47">
        <v>970</v>
      </c>
      <c r="G17" s="10">
        <f t="shared" si="3"/>
        <v>0.388</v>
      </c>
      <c r="H17" s="11" t="s">
        <v>31</v>
      </c>
      <c r="I17" s="17" t="s">
        <v>21</v>
      </c>
      <c r="J17" s="35" t="s">
        <v>25</v>
      </c>
      <c r="K17" s="11" t="s">
        <v>39</v>
      </c>
      <c r="M17" s="74"/>
    </row>
    <row r="18" spans="1:13" s="23" customFormat="1" ht="48" customHeight="1">
      <c r="A18" s="53">
        <v>12</v>
      </c>
      <c r="B18" s="54" t="s">
        <v>40</v>
      </c>
      <c r="C18" s="55">
        <v>6000</v>
      </c>
      <c r="D18" s="56">
        <v>2000</v>
      </c>
      <c r="E18" s="57">
        <v>100</v>
      </c>
      <c r="F18" s="58">
        <v>1200</v>
      </c>
      <c r="G18" s="10">
        <f t="shared" si="3"/>
        <v>0.6</v>
      </c>
      <c r="H18" s="59" t="s">
        <v>20</v>
      </c>
      <c r="I18" s="78" t="s">
        <v>21</v>
      </c>
      <c r="J18" s="35" t="s">
        <v>25</v>
      </c>
      <c r="K18" s="59" t="s">
        <v>26</v>
      </c>
      <c r="M18" s="79"/>
    </row>
    <row r="19" spans="1:13" s="21" customFormat="1" ht="45" customHeight="1">
      <c r="A19" s="60" t="s">
        <v>41</v>
      </c>
      <c r="B19" s="38" t="s">
        <v>42</v>
      </c>
      <c r="C19" s="39">
        <f aca="true" t="shared" si="4" ref="C19:F19">SUM(C20:C24)</f>
        <v>385280</v>
      </c>
      <c r="D19" s="40">
        <f t="shared" si="4"/>
        <v>26580</v>
      </c>
      <c r="E19" s="12">
        <v>3360</v>
      </c>
      <c r="F19" s="61">
        <f t="shared" si="4"/>
        <v>12060</v>
      </c>
      <c r="G19" s="10">
        <f aca="true" t="shared" si="5" ref="G19:G63">F19/D19</f>
        <v>0.45372460496614</v>
      </c>
      <c r="H19" s="43"/>
      <c r="I19" s="17"/>
      <c r="J19" s="35"/>
      <c r="K19" s="43"/>
      <c r="M19" s="74"/>
    </row>
    <row r="20" spans="1:13" s="21" customFormat="1" ht="39.75" customHeight="1">
      <c r="A20" s="44">
        <v>1</v>
      </c>
      <c r="B20" s="6" t="s">
        <v>43</v>
      </c>
      <c r="C20" s="7">
        <v>300000</v>
      </c>
      <c r="D20" s="45">
        <v>10000</v>
      </c>
      <c r="E20" s="8">
        <v>2500</v>
      </c>
      <c r="F20" s="48">
        <v>6000</v>
      </c>
      <c r="G20" s="10">
        <f t="shared" si="5"/>
        <v>0.6</v>
      </c>
      <c r="H20" s="11" t="s">
        <v>44</v>
      </c>
      <c r="I20" s="17" t="s">
        <v>21</v>
      </c>
      <c r="J20" s="35" t="s">
        <v>25</v>
      </c>
      <c r="K20" s="11" t="s">
        <v>22</v>
      </c>
      <c r="M20" s="77"/>
    </row>
    <row r="21" spans="1:13" s="21" customFormat="1" ht="39.75" customHeight="1">
      <c r="A21" s="44">
        <v>2</v>
      </c>
      <c r="B21" s="6" t="s">
        <v>45</v>
      </c>
      <c r="C21" s="7">
        <v>50000</v>
      </c>
      <c r="D21" s="45">
        <v>5000</v>
      </c>
      <c r="E21" s="12">
        <v>500</v>
      </c>
      <c r="F21" s="62">
        <v>3500</v>
      </c>
      <c r="G21" s="10">
        <f t="shared" si="5"/>
        <v>0.7</v>
      </c>
      <c r="H21" s="11" t="s">
        <v>46</v>
      </c>
      <c r="I21" s="17" t="s">
        <v>21</v>
      </c>
      <c r="J21" s="35" t="s">
        <v>25</v>
      </c>
      <c r="K21" s="11" t="s">
        <v>26</v>
      </c>
      <c r="M21" s="74"/>
    </row>
    <row r="22" spans="1:13" s="23" customFormat="1" ht="39.75" customHeight="1">
      <c r="A22" s="53">
        <v>3</v>
      </c>
      <c r="B22" s="54" t="s">
        <v>47</v>
      </c>
      <c r="C22" s="55">
        <v>13280</v>
      </c>
      <c r="D22" s="56">
        <v>5000</v>
      </c>
      <c r="E22" s="57">
        <v>10</v>
      </c>
      <c r="F22" s="63">
        <v>860</v>
      </c>
      <c r="G22" s="10">
        <f t="shared" si="5"/>
        <v>0.172</v>
      </c>
      <c r="H22" s="59" t="s">
        <v>46</v>
      </c>
      <c r="I22" s="78" t="s">
        <v>21</v>
      </c>
      <c r="J22" s="80"/>
      <c r="K22" s="59"/>
      <c r="M22" s="79"/>
    </row>
    <row r="23" spans="1:13" s="21" customFormat="1" ht="39.75" customHeight="1">
      <c r="A23" s="44">
        <v>4</v>
      </c>
      <c r="B23" s="6" t="s">
        <v>48</v>
      </c>
      <c r="C23" s="7">
        <v>13000</v>
      </c>
      <c r="D23" s="45">
        <v>5000</v>
      </c>
      <c r="E23" s="12">
        <v>150</v>
      </c>
      <c r="F23" s="62">
        <v>600</v>
      </c>
      <c r="G23" s="10">
        <f t="shared" si="5"/>
        <v>0.12</v>
      </c>
      <c r="H23" s="11" t="s">
        <v>49</v>
      </c>
      <c r="I23" s="17" t="s">
        <v>21</v>
      </c>
      <c r="J23" s="35" t="s">
        <v>25</v>
      </c>
      <c r="K23" s="11" t="s">
        <v>26</v>
      </c>
      <c r="M23" s="74"/>
    </row>
    <row r="24" spans="1:13" s="21" customFormat="1" ht="39.75" customHeight="1">
      <c r="A24" s="44">
        <v>5</v>
      </c>
      <c r="B24" s="6" t="s">
        <v>50</v>
      </c>
      <c r="C24" s="7">
        <v>9000</v>
      </c>
      <c r="D24" s="45">
        <v>1580</v>
      </c>
      <c r="E24" s="8">
        <v>200</v>
      </c>
      <c r="F24" s="48">
        <v>1100</v>
      </c>
      <c r="G24" s="10">
        <f t="shared" si="5"/>
        <v>0.6962025316455697</v>
      </c>
      <c r="H24" s="11" t="s">
        <v>46</v>
      </c>
      <c r="I24" s="17" t="s">
        <v>21</v>
      </c>
      <c r="J24" s="35"/>
      <c r="K24" s="11"/>
      <c r="M24" s="77"/>
    </row>
    <row r="25" spans="1:13" s="21" customFormat="1" ht="39.75" customHeight="1">
      <c r="A25" s="64" t="s">
        <v>51</v>
      </c>
      <c r="B25" s="38" t="s">
        <v>52</v>
      </c>
      <c r="C25" s="39">
        <f aca="true" t="shared" si="6" ref="C25:F25">SUM(C26:C37)</f>
        <v>696735.4207</v>
      </c>
      <c r="D25" s="40">
        <f t="shared" si="6"/>
        <v>184329</v>
      </c>
      <c r="E25" s="12">
        <v>11000.399999999994</v>
      </c>
      <c r="F25" s="61">
        <f t="shared" si="6"/>
        <v>87186</v>
      </c>
      <c r="G25" s="10">
        <f t="shared" si="5"/>
        <v>0.47299122764187945</v>
      </c>
      <c r="H25" s="43"/>
      <c r="I25" s="17"/>
      <c r="J25" s="35"/>
      <c r="K25" s="43"/>
      <c r="M25" s="74"/>
    </row>
    <row r="26" spans="1:13" s="21" customFormat="1" ht="39.75" customHeight="1">
      <c r="A26" s="44">
        <v>1</v>
      </c>
      <c r="B26" s="6" t="s">
        <v>53</v>
      </c>
      <c r="C26" s="7">
        <v>550000</v>
      </c>
      <c r="D26" s="49">
        <v>150000</v>
      </c>
      <c r="E26" s="8">
        <v>8590.399999999994</v>
      </c>
      <c r="F26" s="48">
        <v>76288</v>
      </c>
      <c r="G26" s="10">
        <f t="shared" si="5"/>
        <v>0.5085866666666666</v>
      </c>
      <c r="H26" s="11" t="s">
        <v>54</v>
      </c>
      <c r="I26" s="17" t="s">
        <v>21</v>
      </c>
      <c r="J26" s="35" t="s">
        <v>25</v>
      </c>
      <c r="K26" s="11"/>
      <c r="M26" s="77"/>
    </row>
    <row r="27" spans="1:13" s="21" customFormat="1" ht="39.75" customHeight="1">
      <c r="A27" s="44">
        <v>2</v>
      </c>
      <c r="B27" s="6" t="s">
        <v>55</v>
      </c>
      <c r="C27" s="7">
        <v>63000</v>
      </c>
      <c r="D27" s="65">
        <v>3000</v>
      </c>
      <c r="E27" s="12">
        <v>500</v>
      </c>
      <c r="F27" s="47">
        <v>3600</v>
      </c>
      <c r="G27" s="10">
        <f t="shared" si="5"/>
        <v>1.2</v>
      </c>
      <c r="H27" s="11" t="s">
        <v>31</v>
      </c>
      <c r="I27" s="17" t="s">
        <v>21</v>
      </c>
      <c r="J27" s="35" t="s">
        <v>25</v>
      </c>
      <c r="K27" s="11" t="s">
        <v>26</v>
      </c>
      <c r="M27" s="74"/>
    </row>
    <row r="28" spans="1:13" s="21" customFormat="1" ht="60" customHeight="1">
      <c r="A28" s="44">
        <v>3</v>
      </c>
      <c r="B28" s="6" t="s">
        <v>56</v>
      </c>
      <c r="C28" s="7">
        <v>42757</v>
      </c>
      <c r="D28" s="45">
        <v>8000</v>
      </c>
      <c r="E28" s="8">
        <v>300</v>
      </c>
      <c r="F28" s="48">
        <v>2100</v>
      </c>
      <c r="G28" s="10">
        <f t="shared" si="5"/>
        <v>0.2625</v>
      </c>
      <c r="H28" s="11" t="s">
        <v>57</v>
      </c>
      <c r="I28" s="17" t="s">
        <v>21</v>
      </c>
      <c r="J28" s="35" t="s">
        <v>25</v>
      </c>
      <c r="K28" s="11"/>
      <c r="M28" s="77"/>
    </row>
    <row r="29" spans="1:13" s="21" customFormat="1" ht="42.75" customHeight="1">
      <c r="A29" s="44">
        <v>4</v>
      </c>
      <c r="B29" s="6" t="s">
        <v>58</v>
      </c>
      <c r="C29" s="7">
        <v>13108.3307</v>
      </c>
      <c r="D29" s="45">
        <v>1000</v>
      </c>
      <c r="E29" s="12">
        <v>50</v>
      </c>
      <c r="F29" s="47">
        <v>250</v>
      </c>
      <c r="G29" s="10">
        <f t="shared" si="5"/>
        <v>0.25</v>
      </c>
      <c r="H29" s="11" t="s">
        <v>59</v>
      </c>
      <c r="I29" s="17" t="s">
        <v>21</v>
      </c>
      <c r="J29" s="35" t="s">
        <v>25</v>
      </c>
      <c r="K29" s="11"/>
      <c r="M29" s="74"/>
    </row>
    <row r="30" spans="1:13" s="21" customFormat="1" ht="39" customHeight="1">
      <c r="A30" s="44">
        <v>5</v>
      </c>
      <c r="B30" s="66" t="s">
        <v>60</v>
      </c>
      <c r="C30" s="67">
        <v>5219.61</v>
      </c>
      <c r="D30" s="68">
        <v>5220</v>
      </c>
      <c r="E30" s="8">
        <v>750</v>
      </c>
      <c r="F30" s="48">
        <v>3100</v>
      </c>
      <c r="G30" s="10">
        <f t="shared" si="5"/>
        <v>0.5938697318007663</v>
      </c>
      <c r="H30" s="11" t="s">
        <v>54</v>
      </c>
      <c r="I30" s="17" t="s">
        <v>21</v>
      </c>
      <c r="J30" s="35" t="s">
        <v>25</v>
      </c>
      <c r="K30" s="11"/>
      <c r="M30" s="77"/>
    </row>
    <row r="31" spans="1:13" s="21" customFormat="1" ht="51" customHeight="1">
      <c r="A31" s="44">
        <v>6</v>
      </c>
      <c r="B31" s="6" t="s">
        <v>61</v>
      </c>
      <c r="C31" s="7">
        <v>4976.48</v>
      </c>
      <c r="D31" s="45">
        <v>2900</v>
      </c>
      <c r="E31" s="12">
        <v>600</v>
      </c>
      <c r="F31" s="47">
        <v>1250</v>
      </c>
      <c r="G31" s="10">
        <f t="shared" si="5"/>
        <v>0.43103448275862066</v>
      </c>
      <c r="H31" s="11" t="s">
        <v>62</v>
      </c>
      <c r="I31" s="17" t="s">
        <v>21</v>
      </c>
      <c r="J31" s="35" t="s">
        <v>25</v>
      </c>
      <c r="K31" s="11"/>
      <c r="M31" s="74"/>
    </row>
    <row r="32" spans="1:13" s="21" customFormat="1" ht="39.75" customHeight="1">
      <c r="A32" s="44">
        <v>7</v>
      </c>
      <c r="B32" s="6" t="s">
        <v>63</v>
      </c>
      <c r="C32" s="7">
        <v>4250</v>
      </c>
      <c r="D32" s="45">
        <v>4250</v>
      </c>
      <c r="E32" s="8">
        <v>5</v>
      </c>
      <c r="F32" s="48">
        <v>20</v>
      </c>
      <c r="G32" s="10">
        <f t="shared" si="5"/>
        <v>0.004705882352941176</v>
      </c>
      <c r="H32" s="11" t="s">
        <v>57</v>
      </c>
      <c r="I32" s="17"/>
      <c r="J32" s="35"/>
      <c r="K32" s="11"/>
      <c r="M32" s="77"/>
    </row>
    <row r="33" spans="1:13" s="21" customFormat="1" ht="39.75" customHeight="1">
      <c r="A33" s="44">
        <v>8</v>
      </c>
      <c r="B33" s="6" t="s">
        <v>64</v>
      </c>
      <c r="C33" s="7">
        <v>3955</v>
      </c>
      <c r="D33" s="45">
        <v>2000</v>
      </c>
      <c r="E33" s="12">
        <v>91</v>
      </c>
      <c r="F33" s="47">
        <v>229</v>
      </c>
      <c r="G33" s="10">
        <f t="shared" si="5"/>
        <v>0.1145</v>
      </c>
      <c r="H33" s="11" t="s">
        <v>65</v>
      </c>
      <c r="I33" s="17" t="s">
        <v>21</v>
      </c>
      <c r="J33" s="35" t="s">
        <v>25</v>
      </c>
      <c r="K33" s="11"/>
      <c r="M33" s="74"/>
    </row>
    <row r="34" spans="1:13" s="21" customFormat="1" ht="39.75" customHeight="1">
      <c r="A34" s="44">
        <v>9</v>
      </c>
      <c r="B34" s="6" t="s">
        <v>66</v>
      </c>
      <c r="C34" s="7">
        <v>2502</v>
      </c>
      <c r="D34" s="45">
        <v>2492</v>
      </c>
      <c r="E34" s="8">
        <v>40</v>
      </c>
      <c r="F34" s="48">
        <v>65</v>
      </c>
      <c r="G34" s="10">
        <f t="shared" si="5"/>
        <v>0.02608346709470305</v>
      </c>
      <c r="H34" s="11" t="s">
        <v>46</v>
      </c>
      <c r="I34" s="17" t="s">
        <v>21</v>
      </c>
      <c r="J34" s="35"/>
      <c r="K34" s="11"/>
      <c r="M34" s="77"/>
    </row>
    <row r="35" spans="1:13" s="21" customFormat="1" ht="39.75" customHeight="1">
      <c r="A35" s="44">
        <v>10</v>
      </c>
      <c r="B35" s="6" t="s">
        <v>67</v>
      </c>
      <c r="C35" s="7">
        <v>2500</v>
      </c>
      <c r="D35" s="45">
        <v>1000</v>
      </c>
      <c r="E35" s="12">
        <v>10</v>
      </c>
      <c r="F35" s="47">
        <v>50</v>
      </c>
      <c r="G35" s="10">
        <f t="shared" si="5"/>
        <v>0.05</v>
      </c>
      <c r="H35" s="11" t="s">
        <v>68</v>
      </c>
      <c r="I35" s="17" t="s">
        <v>21</v>
      </c>
      <c r="J35" s="35"/>
      <c r="K35" s="11"/>
      <c r="M35" s="74"/>
    </row>
    <row r="36" spans="1:13" s="21" customFormat="1" ht="39.75" customHeight="1">
      <c r="A36" s="44">
        <v>11</v>
      </c>
      <c r="B36" s="6" t="s">
        <v>69</v>
      </c>
      <c r="C36" s="7">
        <v>2402</v>
      </c>
      <c r="D36" s="45">
        <v>2402</v>
      </c>
      <c r="E36" s="8">
        <v>54</v>
      </c>
      <c r="F36" s="48">
        <v>134</v>
      </c>
      <c r="G36" s="10">
        <f t="shared" si="5"/>
        <v>0.05578684429641965</v>
      </c>
      <c r="H36" s="11" t="s">
        <v>70</v>
      </c>
      <c r="I36" s="17" t="s">
        <v>21</v>
      </c>
      <c r="J36" s="35"/>
      <c r="K36" s="11"/>
      <c r="M36" s="77"/>
    </row>
    <row r="37" spans="1:13" s="21" customFormat="1" ht="45.75" customHeight="1">
      <c r="A37" s="44">
        <v>12</v>
      </c>
      <c r="B37" s="6" t="s">
        <v>71</v>
      </c>
      <c r="C37" s="7">
        <v>2065</v>
      </c>
      <c r="D37" s="45">
        <v>2065</v>
      </c>
      <c r="E37" s="12">
        <v>50</v>
      </c>
      <c r="F37" s="47">
        <v>100</v>
      </c>
      <c r="G37" s="10">
        <f t="shared" si="5"/>
        <v>0.048426150121065374</v>
      </c>
      <c r="H37" s="11" t="s">
        <v>62</v>
      </c>
      <c r="I37" s="17"/>
      <c r="J37" s="35"/>
      <c r="K37" s="11"/>
      <c r="M37" s="74"/>
    </row>
    <row r="38" spans="1:13" s="21" customFormat="1" ht="39.75" customHeight="1">
      <c r="A38" s="64" t="s">
        <v>72</v>
      </c>
      <c r="B38" s="38" t="s">
        <v>73</v>
      </c>
      <c r="C38" s="39">
        <f aca="true" t="shared" si="7" ref="C38:F38">SUM(C39:C45)</f>
        <v>1890863</v>
      </c>
      <c r="D38" s="40">
        <f t="shared" si="7"/>
        <v>59000</v>
      </c>
      <c r="E38" s="8">
        <v>4046</v>
      </c>
      <c r="F38" s="47">
        <f t="shared" si="7"/>
        <v>21015</v>
      </c>
      <c r="G38" s="10">
        <f t="shared" si="5"/>
        <v>0.3561864406779661</v>
      </c>
      <c r="H38" s="43"/>
      <c r="I38" s="17"/>
      <c r="J38" s="35"/>
      <c r="K38" s="43"/>
      <c r="M38" s="77"/>
    </row>
    <row r="39" spans="1:13" s="21" customFormat="1" ht="39.75" customHeight="1">
      <c r="A39" s="44">
        <v>1</v>
      </c>
      <c r="B39" s="6" t="s">
        <v>74</v>
      </c>
      <c r="C39" s="7">
        <v>1500000</v>
      </c>
      <c r="D39" s="45">
        <v>7000</v>
      </c>
      <c r="E39" s="12">
        <v>360</v>
      </c>
      <c r="F39" s="47">
        <v>2460</v>
      </c>
      <c r="G39" s="10">
        <f t="shared" si="5"/>
        <v>0.3514285714285714</v>
      </c>
      <c r="H39" s="11" t="s">
        <v>75</v>
      </c>
      <c r="I39" s="17" t="s">
        <v>21</v>
      </c>
      <c r="J39" s="35"/>
      <c r="K39" s="11"/>
      <c r="M39" s="74"/>
    </row>
    <row r="40" spans="1:13" s="21" customFormat="1" ht="39.75" customHeight="1">
      <c r="A40" s="44">
        <v>2</v>
      </c>
      <c r="B40" s="6" t="s">
        <v>76</v>
      </c>
      <c r="C40" s="7">
        <v>120000</v>
      </c>
      <c r="D40" s="45">
        <v>20000</v>
      </c>
      <c r="E40" s="8">
        <v>186</v>
      </c>
      <c r="F40" s="69">
        <v>3125</v>
      </c>
      <c r="G40" s="10">
        <f t="shared" si="5"/>
        <v>0.15625</v>
      </c>
      <c r="H40" s="11" t="s">
        <v>77</v>
      </c>
      <c r="I40" s="17" t="s">
        <v>21</v>
      </c>
      <c r="J40" s="35" t="s">
        <v>25</v>
      </c>
      <c r="K40" s="11"/>
      <c r="M40" s="77"/>
    </row>
    <row r="41" spans="1:13" s="21" customFormat="1" ht="39" customHeight="1">
      <c r="A41" s="44">
        <v>3</v>
      </c>
      <c r="B41" s="6" t="s">
        <v>78</v>
      </c>
      <c r="C41" s="7">
        <v>75000</v>
      </c>
      <c r="D41" s="45">
        <v>10000</v>
      </c>
      <c r="E41" s="12">
        <v>30</v>
      </c>
      <c r="F41" s="47">
        <v>1030</v>
      </c>
      <c r="G41" s="10">
        <f t="shared" si="5"/>
        <v>0.103</v>
      </c>
      <c r="H41" s="11" t="s">
        <v>57</v>
      </c>
      <c r="I41" s="17" t="s">
        <v>21</v>
      </c>
      <c r="J41" s="35"/>
      <c r="K41" s="11"/>
      <c r="M41" s="74"/>
    </row>
    <row r="42" spans="1:13" s="21" customFormat="1" ht="39.75" customHeight="1">
      <c r="A42" s="44">
        <v>4</v>
      </c>
      <c r="B42" s="6" t="s">
        <v>79</v>
      </c>
      <c r="C42" s="7">
        <v>70000</v>
      </c>
      <c r="D42" s="45">
        <v>6000</v>
      </c>
      <c r="E42" s="8">
        <v>1500</v>
      </c>
      <c r="F42" s="48">
        <v>3500</v>
      </c>
      <c r="G42" s="10">
        <f t="shared" si="5"/>
        <v>0.5833333333333334</v>
      </c>
      <c r="H42" s="11" t="s">
        <v>57</v>
      </c>
      <c r="I42" s="17" t="s">
        <v>21</v>
      </c>
      <c r="J42" s="35" t="s">
        <v>25</v>
      </c>
      <c r="K42" s="11"/>
      <c r="M42" s="77"/>
    </row>
    <row r="43" spans="1:13" s="21" customFormat="1" ht="39.75" customHeight="1">
      <c r="A43" s="44">
        <v>5</v>
      </c>
      <c r="B43" s="6" t="s">
        <v>80</v>
      </c>
      <c r="C43" s="7">
        <v>66100</v>
      </c>
      <c r="D43" s="45">
        <v>5000</v>
      </c>
      <c r="E43" s="12">
        <v>400</v>
      </c>
      <c r="F43" s="47">
        <v>1500</v>
      </c>
      <c r="G43" s="10">
        <f t="shared" si="5"/>
        <v>0.3</v>
      </c>
      <c r="H43" s="11" t="s">
        <v>75</v>
      </c>
      <c r="I43" s="17" t="s">
        <v>21</v>
      </c>
      <c r="J43" s="35" t="s">
        <v>25</v>
      </c>
      <c r="K43" s="11"/>
      <c r="M43" s="74"/>
    </row>
    <row r="44" spans="1:13" s="21" customFormat="1" ht="39.75" customHeight="1">
      <c r="A44" s="44">
        <v>6</v>
      </c>
      <c r="B44" s="6" t="s">
        <v>81</v>
      </c>
      <c r="C44" s="7">
        <v>30382</v>
      </c>
      <c r="D44" s="45">
        <v>5000</v>
      </c>
      <c r="E44" s="8">
        <v>1000</v>
      </c>
      <c r="F44" s="48">
        <v>4800</v>
      </c>
      <c r="G44" s="10">
        <f t="shared" si="5"/>
        <v>0.96</v>
      </c>
      <c r="H44" s="11" t="s">
        <v>82</v>
      </c>
      <c r="I44" s="17" t="s">
        <v>21</v>
      </c>
      <c r="J44" s="35" t="s">
        <v>25</v>
      </c>
      <c r="K44" s="11"/>
      <c r="M44" s="77"/>
    </row>
    <row r="45" spans="1:13" s="21" customFormat="1" ht="39.75" customHeight="1">
      <c r="A45" s="44">
        <v>7</v>
      </c>
      <c r="B45" s="6" t="s">
        <v>83</v>
      </c>
      <c r="C45" s="7">
        <v>29381</v>
      </c>
      <c r="D45" s="45">
        <v>6000</v>
      </c>
      <c r="E45" s="12">
        <v>600</v>
      </c>
      <c r="F45" s="47">
        <v>4600</v>
      </c>
      <c r="G45" s="10">
        <f t="shared" si="5"/>
        <v>0.7666666666666667</v>
      </c>
      <c r="H45" s="11" t="s">
        <v>75</v>
      </c>
      <c r="I45" s="17" t="s">
        <v>21</v>
      </c>
      <c r="J45" s="35" t="s">
        <v>25</v>
      </c>
      <c r="K45" s="11"/>
      <c r="M45" s="74"/>
    </row>
    <row r="46" spans="1:13" s="21" customFormat="1" ht="39.75" customHeight="1">
      <c r="A46" s="64" t="s">
        <v>84</v>
      </c>
      <c r="B46" s="38" t="s">
        <v>85</v>
      </c>
      <c r="C46" s="39">
        <f aca="true" t="shared" si="8" ref="C46:F46">SUM(C47:C58)</f>
        <v>296920.95</v>
      </c>
      <c r="D46" s="40">
        <f t="shared" si="8"/>
        <v>71006.31</v>
      </c>
      <c r="E46" s="8">
        <v>5850.26</v>
      </c>
      <c r="F46" s="47">
        <f t="shared" si="8"/>
        <v>44493</v>
      </c>
      <c r="G46" s="10">
        <f t="shared" si="5"/>
        <v>0.6266062833007376</v>
      </c>
      <c r="H46" s="43"/>
      <c r="I46" s="17"/>
      <c r="J46" s="35"/>
      <c r="K46" s="43"/>
      <c r="M46" s="77"/>
    </row>
    <row r="47" spans="1:13" s="21" customFormat="1" ht="39.75" customHeight="1">
      <c r="A47" s="70">
        <v>1</v>
      </c>
      <c r="B47" s="6" t="s">
        <v>86</v>
      </c>
      <c r="C47" s="7">
        <v>150000</v>
      </c>
      <c r="D47" s="45">
        <v>10000</v>
      </c>
      <c r="E47" s="12">
        <v>210</v>
      </c>
      <c r="F47" s="47">
        <v>3560</v>
      </c>
      <c r="G47" s="10">
        <f t="shared" si="5"/>
        <v>0.356</v>
      </c>
      <c r="H47" s="11" t="s">
        <v>87</v>
      </c>
      <c r="I47" s="17" t="s">
        <v>21</v>
      </c>
      <c r="J47" s="35"/>
      <c r="K47" s="11" t="s">
        <v>39</v>
      </c>
      <c r="M47" s="74"/>
    </row>
    <row r="48" spans="1:13" s="21" customFormat="1" ht="39.75" customHeight="1">
      <c r="A48" s="70">
        <v>2</v>
      </c>
      <c r="B48" s="6" t="s">
        <v>88</v>
      </c>
      <c r="C48" s="7">
        <v>66274</v>
      </c>
      <c r="D48" s="45">
        <v>20000</v>
      </c>
      <c r="E48" s="8">
        <v>861.1599999999999</v>
      </c>
      <c r="F48" s="48">
        <v>12652</v>
      </c>
      <c r="G48" s="10">
        <f t="shared" si="5"/>
        <v>0.6326</v>
      </c>
      <c r="H48" s="11" t="s">
        <v>89</v>
      </c>
      <c r="I48" s="17" t="s">
        <v>21</v>
      </c>
      <c r="J48" s="35" t="s">
        <v>25</v>
      </c>
      <c r="K48" s="11" t="s">
        <v>22</v>
      </c>
      <c r="M48" s="77"/>
    </row>
    <row r="49" spans="1:13" s="21" customFormat="1" ht="39.75" customHeight="1">
      <c r="A49" s="70">
        <v>3</v>
      </c>
      <c r="B49" s="6" t="s">
        <v>90</v>
      </c>
      <c r="C49" s="7">
        <v>16181</v>
      </c>
      <c r="D49" s="45">
        <v>6000</v>
      </c>
      <c r="E49" s="12">
        <v>798.71</v>
      </c>
      <c r="F49" s="47">
        <v>3767</v>
      </c>
      <c r="G49" s="10">
        <f t="shared" si="5"/>
        <v>0.6278333333333334</v>
      </c>
      <c r="H49" s="11" t="s">
        <v>89</v>
      </c>
      <c r="I49" s="17" t="s">
        <v>21</v>
      </c>
      <c r="J49" s="35" t="s">
        <v>25</v>
      </c>
      <c r="K49" s="11"/>
      <c r="M49" s="74"/>
    </row>
    <row r="50" spans="1:13" s="21" customFormat="1" ht="40.5" customHeight="1">
      <c r="A50" s="70">
        <v>4</v>
      </c>
      <c r="B50" s="6" t="s">
        <v>91</v>
      </c>
      <c r="C50" s="7">
        <v>9397</v>
      </c>
      <c r="D50" s="45">
        <v>7687</v>
      </c>
      <c r="E50" s="8">
        <v>934.0500000000002</v>
      </c>
      <c r="F50" s="48">
        <v>4800</v>
      </c>
      <c r="G50" s="10">
        <f t="shared" si="5"/>
        <v>0.6244308572915311</v>
      </c>
      <c r="H50" s="11" t="s">
        <v>92</v>
      </c>
      <c r="I50" s="17" t="s">
        <v>21</v>
      </c>
      <c r="J50" s="35" t="s">
        <v>25</v>
      </c>
      <c r="K50" s="11"/>
      <c r="M50" s="77"/>
    </row>
    <row r="51" spans="1:13" s="21" customFormat="1" ht="40.5" customHeight="1">
      <c r="A51" s="70">
        <v>5</v>
      </c>
      <c r="B51" s="6" t="s">
        <v>93</v>
      </c>
      <c r="C51" s="14">
        <v>14757</v>
      </c>
      <c r="D51" s="52">
        <v>3757</v>
      </c>
      <c r="E51" s="12">
        <v>400</v>
      </c>
      <c r="F51" s="62">
        <v>5600</v>
      </c>
      <c r="G51" s="10">
        <f t="shared" si="5"/>
        <v>1.4905509715198297</v>
      </c>
      <c r="H51" s="11" t="s">
        <v>94</v>
      </c>
      <c r="I51" s="17" t="s">
        <v>21</v>
      </c>
      <c r="J51" s="35" t="s">
        <v>25</v>
      </c>
      <c r="K51" s="11" t="s">
        <v>26</v>
      </c>
      <c r="M51" s="74"/>
    </row>
    <row r="52" spans="1:13" s="21" customFormat="1" ht="39.75" customHeight="1">
      <c r="A52" s="70">
        <v>6</v>
      </c>
      <c r="B52" s="6" t="s">
        <v>95</v>
      </c>
      <c r="C52" s="7">
        <v>10195.64</v>
      </c>
      <c r="D52" s="52">
        <v>5196</v>
      </c>
      <c r="E52" s="8">
        <v>600</v>
      </c>
      <c r="F52" s="48">
        <v>3600</v>
      </c>
      <c r="G52" s="10">
        <f t="shared" si="5"/>
        <v>0.6928406466512702</v>
      </c>
      <c r="H52" s="11" t="s">
        <v>96</v>
      </c>
      <c r="I52" s="17" t="s">
        <v>21</v>
      </c>
      <c r="J52" s="35" t="s">
        <v>25</v>
      </c>
      <c r="K52" s="11" t="s">
        <v>26</v>
      </c>
      <c r="M52" s="77"/>
    </row>
    <row r="53" spans="1:13" s="21" customFormat="1" ht="39.75" customHeight="1">
      <c r="A53" s="70">
        <v>7</v>
      </c>
      <c r="B53" s="6" t="s">
        <v>97</v>
      </c>
      <c r="C53" s="7">
        <v>10000</v>
      </c>
      <c r="D53" s="45">
        <v>2600</v>
      </c>
      <c r="E53" s="12">
        <v>200</v>
      </c>
      <c r="F53" s="47">
        <v>1200</v>
      </c>
      <c r="G53" s="10">
        <f t="shared" si="5"/>
        <v>0.46153846153846156</v>
      </c>
      <c r="H53" s="11" t="s">
        <v>89</v>
      </c>
      <c r="I53" s="17" t="s">
        <v>21</v>
      </c>
      <c r="J53" s="35" t="s">
        <v>25</v>
      </c>
      <c r="K53" s="11"/>
      <c r="M53" s="74"/>
    </row>
    <row r="54" spans="1:13" s="21" customFormat="1" ht="42.75" customHeight="1">
      <c r="A54" s="70">
        <v>8</v>
      </c>
      <c r="B54" s="6" t="s">
        <v>98</v>
      </c>
      <c r="C54" s="7">
        <v>6731</v>
      </c>
      <c r="D54" s="45">
        <v>6731</v>
      </c>
      <c r="E54" s="8">
        <v>1000.3400000000001</v>
      </c>
      <c r="F54" s="48">
        <v>3377</v>
      </c>
      <c r="G54" s="10">
        <f t="shared" si="5"/>
        <v>0.5017085128509879</v>
      </c>
      <c r="H54" s="11" t="s">
        <v>99</v>
      </c>
      <c r="I54" s="17" t="s">
        <v>21</v>
      </c>
      <c r="J54" s="35" t="s">
        <v>25</v>
      </c>
      <c r="K54" s="11"/>
      <c r="M54" s="77"/>
    </row>
    <row r="55" spans="1:13" s="21" customFormat="1" ht="39.75" customHeight="1">
      <c r="A55" s="70">
        <v>9</v>
      </c>
      <c r="B55" s="6" t="s">
        <v>100</v>
      </c>
      <c r="C55" s="7">
        <v>5500</v>
      </c>
      <c r="D55" s="45">
        <v>4100</v>
      </c>
      <c r="E55" s="12">
        <v>50</v>
      </c>
      <c r="F55" s="62">
        <v>1600</v>
      </c>
      <c r="G55" s="10">
        <f t="shared" si="5"/>
        <v>0.3902439024390244</v>
      </c>
      <c r="H55" s="11" t="s">
        <v>57</v>
      </c>
      <c r="I55" s="17" t="s">
        <v>21</v>
      </c>
      <c r="J55" s="35" t="s">
        <v>25</v>
      </c>
      <c r="K55" s="11" t="s">
        <v>39</v>
      </c>
      <c r="M55" s="74"/>
    </row>
    <row r="56" spans="1:13" s="21" customFormat="1" ht="39.75" customHeight="1">
      <c r="A56" s="70">
        <v>10</v>
      </c>
      <c r="B56" s="6" t="s">
        <v>101</v>
      </c>
      <c r="C56" s="7">
        <v>3500</v>
      </c>
      <c r="D56" s="45">
        <v>1000</v>
      </c>
      <c r="E56" s="8">
        <v>350</v>
      </c>
      <c r="F56" s="48">
        <v>2350</v>
      </c>
      <c r="G56" s="10">
        <f t="shared" si="5"/>
        <v>2.35</v>
      </c>
      <c r="H56" s="11" t="s">
        <v>57</v>
      </c>
      <c r="I56" s="17" t="s">
        <v>21</v>
      </c>
      <c r="J56" s="35" t="s">
        <v>25</v>
      </c>
      <c r="K56" s="11"/>
      <c r="M56" s="77"/>
    </row>
    <row r="57" spans="1:13" s="21" customFormat="1" ht="39.75" customHeight="1">
      <c r="A57" s="70">
        <v>11</v>
      </c>
      <c r="B57" s="6" t="s">
        <v>102</v>
      </c>
      <c r="C57" s="7">
        <v>2724.31</v>
      </c>
      <c r="D57" s="45">
        <v>2624.31</v>
      </c>
      <c r="E57" s="12">
        <v>400</v>
      </c>
      <c r="F57" s="47">
        <v>1000</v>
      </c>
      <c r="G57" s="10">
        <f t="shared" si="5"/>
        <v>0.3810525433352005</v>
      </c>
      <c r="H57" s="11" t="s">
        <v>57</v>
      </c>
      <c r="I57" s="17" t="s">
        <v>21</v>
      </c>
      <c r="J57" s="35" t="s">
        <v>25</v>
      </c>
      <c r="K57" s="11"/>
      <c r="M57" s="74"/>
    </row>
    <row r="58" spans="1:13" s="21" customFormat="1" ht="39.75" customHeight="1">
      <c r="A58" s="70">
        <v>12</v>
      </c>
      <c r="B58" s="6" t="s">
        <v>103</v>
      </c>
      <c r="C58" s="7">
        <v>1661</v>
      </c>
      <c r="D58" s="68">
        <v>1311</v>
      </c>
      <c r="E58" s="8">
        <v>46</v>
      </c>
      <c r="F58" s="48">
        <v>987</v>
      </c>
      <c r="G58" s="10">
        <f t="shared" si="5"/>
        <v>0.7528604118993135</v>
      </c>
      <c r="H58" s="11" t="s">
        <v>99</v>
      </c>
      <c r="I58" s="17" t="s">
        <v>21</v>
      </c>
      <c r="J58" s="35" t="s">
        <v>25</v>
      </c>
      <c r="K58" s="81"/>
      <c r="M58" s="77"/>
    </row>
    <row r="59" spans="1:13" s="21" customFormat="1" ht="39.75" customHeight="1">
      <c r="A59" s="64" t="s">
        <v>104</v>
      </c>
      <c r="B59" s="38" t="s">
        <v>105</v>
      </c>
      <c r="C59" s="39">
        <f aca="true" t="shared" si="9" ref="C59:F59">SUM(C60:C63)</f>
        <v>122997</v>
      </c>
      <c r="D59" s="40">
        <f t="shared" si="9"/>
        <v>54300</v>
      </c>
      <c r="E59" s="12">
        <f t="shared" si="9"/>
        <v>2719.31</v>
      </c>
      <c r="F59" s="61">
        <f t="shared" si="9"/>
        <v>6768.5</v>
      </c>
      <c r="G59" s="10">
        <f t="shared" si="5"/>
        <v>0.12465009208103131</v>
      </c>
      <c r="H59" s="43"/>
      <c r="I59" s="17"/>
      <c r="J59" s="35"/>
      <c r="K59" s="43"/>
      <c r="M59" s="74"/>
    </row>
    <row r="60" spans="1:13" s="21" customFormat="1" ht="45" customHeight="1">
      <c r="A60" s="44">
        <v>1</v>
      </c>
      <c r="B60" s="6" t="s">
        <v>106</v>
      </c>
      <c r="C60" s="7">
        <v>71000</v>
      </c>
      <c r="D60" s="45">
        <v>20000</v>
      </c>
      <c r="E60" s="8">
        <v>30</v>
      </c>
      <c r="F60" s="48">
        <v>93</v>
      </c>
      <c r="G60" s="10">
        <f t="shared" si="5"/>
        <v>0.00465</v>
      </c>
      <c r="H60" s="11" t="s">
        <v>57</v>
      </c>
      <c r="I60" s="17"/>
      <c r="J60" s="35"/>
      <c r="K60" s="11" t="s">
        <v>39</v>
      </c>
      <c r="M60" s="77"/>
    </row>
    <row r="61" spans="1:13" s="21" customFormat="1" ht="55.5" customHeight="1">
      <c r="A61" s="44">
        <v>2</v>
      </c>
      <c r="B61" s="6" t="s">
        <v>107</v>
      </c>
      <c r="C61" s="7">
        <v>27000</v>
      </c>
      <c r="D61" s="45">
        <v>24000</v>
      </c>
      <c r="E61" s="12">
        <v>200</v>
      </c>
      <c r="F61" s="62">
        <v>2000</v>
      </c>
      <c r="G61" s="10">
        <f t="shared" si="5"/>
        <v>0.08333333333333333</v>
      </c>
      <c r="H61" s="11" t="s">
        <v>57</v>
      </c>
      <c r="I61" s="17" t="s">
        <v>21</v>
      </c>
      <c r="J61" s="35" t="s">
        <v>25</v>
      </c>
      <c r="K61" s="11" t="s">
        <v>39</v>
      </c>
      <c r="M61" s="74"/>
    </row>
    <row r="62" spans="1:13" s="21" customFormat="1" ht="39.75" customHeight="1">
      <c r="A62" s="44">
        <v>3</v>
      </c>
      <c r="B62" s="6" t="s">
        <v>108</v>
      </c>
      <c r="C62" s="7">
        <v>15897</v>
      </c>
      <c r="D62" s="45">
        <v>3000</v>
      </c>
      <c r="E62" s="8">
        <v>20</v>
      </c>
      <c r="F62" s="48">
        <v>68</v>
      </c>
      <c r="G62" s="10">
        <f t="shared" si="5"/>
        <v>0.02266666666666667</v>
      </c>
      <c r="H62" s="11" t="s">
        <v>94</v>
      </c>
      <c r="I62" s="17"/>
      <c r="J62" s="35"/>
      <c r="K62" s="11"/>
      <c r="M62" s="77"/>
    </row>
    <row r="63" spans="1:13" s="21" customFormat="1" ht="39.75" customHeight="1">
      <c r="A63" s="44">
        <v>4</v>
      </c>
      <c r="B63" s="6" t="s">
        <v>109</v>
      </c>
      <c r="C63" s="7">
        <v>9100</v>
      </c>
      <c r="D63" s="71">
        <v>7300</v>
      </c>
      <c r="E63" s="12">
        <v>2469.31</v>
      </c>
      <c r="F63" s="72">
        <v>4607.5</v>
      </c>
      <c r="G63" s="10">
        <f t="shared" si="5"/>
        <v>0.6311643835616438</v>
      </c>
      <c r="H63" s="11" t="s">
        <v>77</v>
      </c>
      <c r="I63" s="17" t="s">
        <v>21</v>
      </c>
      <c r="J63" s="82" t="s">
        <v>25</v>
      </c>
      <c r="K63" s="83"/>
      <c r="M63" s="74"/>
    </row>
  </sheetData>
  <sheetProtection/>
  <mergeCells count="10">
    <mergeCell ref="A1:K1"/>
    <mergeCell ref="J2:K2"/>
    <mergeCell ref="D3:G3"/>
    <mergeCell ref="A3:A4"/>
    <mergeCell ref="B3:B4"/>
    <mergeCell ref="C3:C4"/>
    <mergeCell ref="H3:H4"/>
    <mergeCell ref="I3:I4"/>
    <mergeCell ref="J3:J4"/>
    <mergeCell ref="K3:K4"/>
  </mergeCells>
  <printOptions horizontalCentered="1"/>
  <pageMargins left="0.12" right="0.12" top="0.59" bottom="0.59" header="0.51" footer="0.51"/>
  <pageSetup horizontalDpi="600" verticalDpi="600" orientation="portrait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3.375" style="0" customWidth="1"/>
    <col min="2" max="2" width="22.00390625" style="0" customWidth="1"/>
    <col min="3" max="4" width="7.375" style="0" customWidth="1"/>
    <col min="5" max="5" width="6.375" style="0" customWidth="1"/>
    <col min="6" max="7" width="7.375" style="0" customWidth="1"/>
    <col min="8" max="8" width="14.625" style="0" customWidth="1"/>
    <col min="9" max="9" width="9.125" style="0" customWidth="1"/>
    <col min="10" max="11" width="6.625" style="0" customWidth="1"/>
    <col min="12" max="16384" width="20.125" style="0" customWidth="1"/>
  </cols>
  <sheetData>
    <row r="1" spans="1:11" ht="30.75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0:11" ht="30.75" customHeight="1">
      <c r="J2" s="16" t="s">
        <v>1</v>
      </c>
      <c r="K2" s="16"/>
    </row>
    <row r="3" spans="1:11" ht="14.25">
      <c r="A3" s="2" t="s">
        <v>2</v>
      </c>
      <c r="B3" s="3" t="s">
        <v>3</v>
      </c>
      <c r="C3" s="2" t="s">
        <v>4</v>
      </c>
      <c r="D3" s="2" t="s">
        <v>5</v>
      </c>
      <c r="E3" s="2"/>
      <c r="F3" s="2"/>
      <c r="G3" s="4"/>
      <c r="H3" s="2" t="s">
        <v>6</v>
      </c>
      <c r="I3" s="2" t="s">
        <v>7</v>
      </c>
      <c r="J3" s="2" t="s">
        <v>8</v>
      </c>
      <c r="K3" s="2" t="s">
        <v>9</v>
      </c>
    </row>
    <row r="4" spans="1:11" ht="42.75">
      <c r="A4" s="2"/>
      <c r="B4" s="3"/>
      <c r="C4" s="2"/>
      <c r="D4" s="2" t="s">
        <v>10</v>
      </c>
      <c r="E4" s="2" t="s">
        <v>11</v>
      </c>
      <c r="F4" s="2" t="s">
        <v>12</v>
      </c>
      <c r="G4" s="4" t="s">
        <v>13</v>
      </c>
      <c r="H4" s="2"/>
      <c r="I4" s="2"/>
      <c r="J4" s="2"/>
      <c r="K4" s="2"/>
    </row>
    <row r="5" spans="1:11" ht="39.75" customHeight="1">
      <c r="A5" s="5">
        <v>1</v>
      </c>
      <c r="B5" s="6" t="s">
        <v>101</v>
      </c>
      <c r="C5" s="7">
        <v>3500</v>
      </c>
      <c r="D5" s="7">
        <v>1000</v>
      </c>
      <c r="E5" s="8">
        <v>350</v>
      </c>
      <c r="F5" s="9">
        <v>2350</v>
      </c>
      <c r="G5" s="10">
        <f aca="true" t="shared" si="0" ref="G5:G14">F5/D5</f>
        <v>2.35</v>
      </c>
      <c r="H5" s="11" t="s">
        <v>57</v>
      </c>
      <c r="I5" s="17" t="s">
        <v>21</v>
      </c>
      <c r="J5" s="17" t="s">
        <v>25</v>
      </c>
      <c r="K5" s="11"/>
    </row>
    <row r="6" spans="1:11" ht="39.75" customHeight="1">
      <c r="A6" s="5">
        <v>2</v>
      </c>
      <c r="B6" s="6" t="s">
        <v>93</v>
      </c>
      <c r="C6" s="14">
        <v>14757</v>
      </c>
      <c r="D6" s="14">
        <v>3757</v>
      </c>
      <c r="E6" s="12">
        <v>400</v>
      </c>
      <c r="F6" s="15">
        <v>5600</v>
      </c>
      <c r="G6" s="10">
        <f t="shared" si="0"/>
        <v>1.4905509715198297</v>
      </c>
      <c r="H6" s="11" t="s">
        <v>94</v>
      </c>
      <c r="I6" s="17" t="s">
        <v>21</v>
      </c>
      <c r="J6" s="17" t="s">
        <v>25</v>
      </c>
      <c r="K6" s="11" t="s">
        <v>26</v>
      </c>
    </row>
    <row r="7" spans="1:11" ht="39.75" customHeight="1">
      <c r="A7" s="5">
        <v>3</v>
      </c>
      <c r="B7" s="6" t="s">
        <v>55</v>
      </c>
      <c r="C7" s="7">
        <v>63000</v>
      </c>
      <c r="D7" s="18">
        <v>3000</v>
      </c>
      <c r="E7" s="12">
        <v>500</v>
      </c>
      <c r="F7" s="13">
        <v>3600</v>
      </c>
      <c r="G7" s="10">
        <f t="shared" si="0"/>
        <v>1.2</v>
      </c>
      <c r="H7" s="11" t="s">
        <v>31</v>
      </c>
      <c r="I7" s="17" t="s">
        <v>21</v>
      </c>
      <c r="J7" s="17" t="s">
        <v>25</v>
      </c>
      <c r="K7" s="11" t="s">
        <v>26</v>
      </c>
    </row>
    <row r="8" spans="1:11" ht="39.75" customHeight="1">
      <c r="A8" s="5">
        <v>4</v>
      </c>
      <c r="B8" s="6" t="s">
        <v>33</v>
      </c>
      <c r="C8" s="7">
        <v>20000</v>
      </c>
      <c r="D8" s="7">
        <v>10000</v>
      </c>
      <c r="E8" s="12">
        <v>3250</v>
      </c>
      <c r="F8" s="19">
        <v>10700</v>
      </c>
      <c r="G8" s="10">
        <f t="shared" si="0"/>
        <v>1.07</v>
      </c>
      <c r="H8" s="11" t="s">
        <v>31</v>
      </c>
      <c r="I8" s="17" t="s">
        <v>21</v>
      </c>
      <c r="J8" s="17" t="s">
        <v>25</v>
      </c>
      <c r="K8" s="11" t="s">
        <v>22</v>
      </c>
    </row>
    <row r="9" spans="1:11" ht="39.75" customHeight="1">
      <c r="A9" s="5">
        <v>5</v>
      </c>
      <c r="B9" s="6" t="s">
        <v>30</v>
      </c>
      <c r="C9" s="7">
        <v>35756</v>
      </c>
      <c r="D9" s="7">
        <v>10000</v>
      </c>
      <c r="E9" s="12">
        <v>750</v>
      </c>
      <c r="F9" s="13">
        <v>9950</v>
      </c>
      <c r="G9" s="10">
        <f t="shared" si="0"/>
        <v>0.995</v>
      </c>
      <c r="H9" s="11" t="s">
        <v>31</v>
      </c>
      <c r="I9" s="17" t="s">
        <v>21</v>
      </c>
      <c r="J9" s="17" t="s">
        <v>25</v>
      </c>
      <c r="K9" s="11" t="s">
        <v>22</v>
      </c>
    </row>
    <row r="10" spans="1:11" ht="39.75" customHeight="1">
      <c r="A10" s="5">
        <v>6</v>
      </c>
      <c r="B10" s="6" t="s">
        <v>32</v>
      </c>
      <c r="C10" s="7">
        <v>30000</v>
      </c>
      <c r="D10" s="20">
        <v>5000</v>
      </c>
      <c r="E10" s="8">
        <v>1050</v>
      </c>
      <c r="F10" s="9">
        <v>4880</v>
      </c>
      <c r="G10" s="10">
        <f t="shared" si="0"/>
        <v>0.976</v>
      </c>
      <c r="H10" s="11" t="s">
        <v>20</v>
      </c>
      <c r="I10" s="17" t="s">
        <v>21</v>
      </c>
      <c r="J10" s="17" t="s">
        <v>25</v>
      </c>
      <c r="K10" s="11" t="s">
        <v>26</v>
      </c>
    </row>
    <row r="11" spans="1:11" ht="39.75" customHeight="1">
      <c r="A11" s="5">
        <v>7</v>
      </c>
      <c r="B11" s="6" t="s">
        <v>37</v>
      </c>
      <c r="C11" s="7">
        <v>12000</v>
      </c>
      <c r="D11" s="14">
        <v>3000</v>
      </c>
      <c r="E11" s="8">
        <v>420</v>
      </c>
      <c r="F11" s="9">
        <v>2920</v>
      </c>
      <c r="G11" s="10">
        <f t="shared" si="0"/>
        <v>0.9733333333333334</v>
      </c>
      <c r="H11" s="11" t="s">
        <v>20</v>
      </c>
      <c r="I11" s="17" t="s">
        <v>21</v>
      </c>
      <c r="J11" s="17" t="s">
        <v>25</v>
      </c>
      <c r="K11" s="11" t="s">
        <v>26</v>
      </c>
    </row>
    <row r="12" spans="1:11" ht="39.75" customHeight="1">
      <c r="A12" s="5">
        <v>8</v>
      </c>
      <c r="B12" s="6" t="s">
        <v>81</v>
      </c>
      <c r="C12" s="7">
        <v>30382</v>
      </c>
      <c r="D12" s="7">
        <v>5000</v>
      </c>
      <c r="E12" s="8">
        <v>1000</v>
      </c>
      <c r="F12" s="9">
        <v>4800</v>
      </c>
      <c r="G12" s="10">
        <f t="shared" si="0"/>
        <v>0.96</v>
      </c>
      <c r="H12" s="11" t="s">
        <v>82</v>
      </c>
      <c r="I12" s="17" t="s">
        <v>21</v>
      </c>
      <c r="J12" s="17" t="s">
        <v>25</v>
      </c>
      <c r="K12" s="11"/>
    </row>
    <row r="13" spans="1:11" ht="39.75" customHeight="1">
      <c r="A13" s="5">
        <v>9</v>
      </c>
      <c r="B13" s="6" t="s">
        <v>27</v>
      </c>
      <c r="C13" s="7">
        <v>36000</v>
      </c>
      <c r="D13" s="20">
        <v>10000</v>
      </c>
      <c r="E13" s="12">
        <v>2500</v>
      </c>
      <c r="F13" s="13">
        <v>8600</v>
      </c>
      <c r="G13" s="10">
        <f t="shared" si="0"/>
        <v>0.86</v>
      </c>
      <c r="H13" s="11" t="s">
        <v>20</v>
      </c>
      <c r="I13" s="17" t="s">
        <v>21</v>
      </c>
      <c r="J13" s="17" t="s">
        <v>25</v>
      </c>
      <c r="K13" s="11" t="s">
        <v>22</v>
      </c>
    </row>
    <row r="14" spans="1:11" ht="39.75" customHeight="1">
      <c r="A14" s="5">
        <v>10</v>
      </c>
      <c r="B14" s="6" t="s">
        <v>83</v>
      </c>
      <c r="C14" s="7">
        <v>29381</v>
      </c>
      <c r="D14" s="7">
        <v>6000</v>
      </c>
      <c r="E14" s="12">
        <v>600</v>
      </c>
      <c r="F14" s="13">
        <v>4600</v>
      </c>
      <c r="G14" s="10">
        <f t="shared" si="0"/>
        <v>0.7666666666666667</v>
      </c>
      <c r="H14" s="11" t="s">
        <v>75</v>
      </c>
      <c r="I14" s="17" t="s">
        <v>21</v>
      </c>
      <c r="J14" s="17" t="s">
        <v>25</v>
      </c>
      <c r="K14" s="11"/>
    </row>
  </sheetData>
  <sheetProtection/>
  <mergeCells count="10">
    <mergeCell ref="A1:K1"/>
    <mergeCell ref="J2:K2"/>
    <mergeCell ref="D3:G3"/>
    <mergeCell ref="A3:A4"/>
    <mergeCell ref="B3:B4"/>
    <mergeCell ref="C3:C4"/>
    <mergeCell ref="H3:H4"/>
    <mergeCell ref="I3:I4"/>
    <mergeCell ref="J3:J4"/>
    <mergeCell ref="K3:K4"/>
  </mergeCells>
  <printOptions/>
  <pageMargins left="0.28" right="0.04" top="1" bottom="1" header="0.51" footer="0.51"/>
  <pageSetup fitToHeight="1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SheetLayoutView="100" workbookViewId="0" topLeftCell="A1">
      <selection activeCell="D16" sqref="D16"/>
    </sheetView>
  </sheetViews>
  <sheetFormatPr defaultColWidth="9.00390625" defaultRowHeight="36" customHeight="1"/>
  <cols>
    <col min="1" max="1" width="3.375" style="0" customWidth="1"/>
    <col min="2" max="2" width="30.625" style="0" customWidth="1"/>
    <col min="3" max="4" width="7.375" style="0" customWidth="1"/>
    <col min="5" max="5" width="9.125" style="0" customWidth="1"/>
    <col min="6" max="6" width="8.25390625" style="0" customWidth="1"/>
    <col min="7" max="7" width="7.00390625" style="0" customWidth="1"/>
    <col min="8" max="8" width="12.625" style="0" customWidth="1"/>
    <col min="9" max="9" width="7.00390625" style="0" customWidth="1"/>
    <col min="10" max="11" width="6.625" style="0" customWidth="1"/>
  </cols>
  <sheetData>
    <row r="1" spans="1:11" ht="36" customHeight="1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0:11" ht="36" customHeight="1">
      <c r="J2" s="16" t="s">
        <v>1</v>
      </c>
      <c r="K2" s="16"/>
    </row>
    <row r="3" spans="1:11" ht="36" customHeight="1">
      <c r="A3" s="2" t="s">
        <v>2</v>
      </c>
      <c r="B3" s="3" t="s">
        <v>3</v>
      </c>
      <c r="C3" s="2" t="s">
        <v>4</v>
      </c>
      <c r="D3" s="2" t="s">
        <v>5</v>
      </c>
      <c r="E3" s="2"/>
      <c r="F3" s="2"/>
      <c r="G3" s="4"/>
      <c r="H3" s="2" t="s">
        <v>6</v>
      </c>
      <c r="I3" s="2" t="s">
        <v>7</v>
      </c>
      <c r="J3" s="2" t="s">
        <v>8</v>
      </c>
      <c r="K3" s="2" t="s">
        <v>9</v>
      </c>
    </row>
    <row r="4" spans="1:11" ht="36" customHeight="1">
      <c r="A4" s="2"/>
      <c r="B4" s="3"/>
      <c r="C4" s="2"/>
      <c r="D4" s="2" t="s">
        <v>10</v>
      </c>
      <c r="E4" s="2" t="s">
        <v>11</v>
      </c>
      <c r="F4" s="2" t="s">
        <v>12</v>
      </c>
      <c r="G4" s="4" t="s">
        <v>13</v>
      </c>
      <c r="H4" s="2"/>
      <c r="I4" s="2"/>
      <c r="J4" s="2"/>
      <c r="K4" s="2"/>
    </row>
    <row r="5" spans="1:11" ht="36" customHeight="1">
      <c r="A5" s="5">
        <v>1</v>
      </c>
      <c r="B5" s="6" t="s">
        <v>106</v>
      </c>
      <c r="C5" s="7">
        <v>71000</v>
      </c>
      <c r="D5" s="7">
        <v>20000</v>
      </c>
      <c r="E5" s="8">
        <v>30</v>
      </c>
      <c r="F5" s="9">
        <v>93</v>
      </c>
      <c r="G5" s="10">
        <f aca="true" t="shared" si="0" ref="G5:G14">F5/D5</f>
        <v>0.00465</v>
      </c>
      <c r="H5" s="11" t="s">
        <v>57</v>
      </c>
      <c r="I5" s="17"/>
      <c r="J5" s="17"/>
      <c r="K5" s="11" t="s">
        <v>39</v>
      </c>
    </row>
    <row r="6" spans="1:11" ht="36" customHeight="1">
      <c r="A6" s="5">
        <v>2</v>
      </c>
      <c r="B6" s="6" t="s">
        <v>63</v>
      </c>
      <c r="C6" s="7">
        <v>4250</v>
      </c>
      <c r="D6" s="7">
        <v>4250</v>
      </c>
      <c r="E6" s="8">
        <v>5</v>
      </c>
      <c r="F6" s="9">
        <v>20</v>
      </c>
      <c r="G6" s="10">
        <f t="shared" si="0"/>
        <v>0.004705882352941176</v>
      </c>
      <c r="H6" s="11" t="s">
        <v>57</v>
      </c>
      <c r="I6" s="17"/>
      <c r="J6" s="17"/>
      <c r="K6" s="11"/>
    </row>
    <row r="7" spans="1:11" ht="36" customHeight="1">
      <c r="A7" s="5">
        <v>3</v>
      </c>
      <c r="B7" s="6" t="s">
        <v>108</v>
      </c>
      <c r="C7" s="7">
        <v>15897</v>
      </c>
      <c r="D7" s="7">
        <v>3000</v>
      </c>
      <c r="E7" s="8">
        <v>20</v>
      </c>
      <c r="F7" s="9">
        <v>68</v>
      </c>
      <c r="G7" s="10">
        <f t="shared" si="0"/>
        <v>0.02266666666666667</v>
      </c>
      <c r="H7" s="11" t="s">
        <v>94</v>
      </c>
      <c r="I7" s="17"/>
      <c r="J7" s="17"/>
      <c r="K7" s="11"/>
    </row>
    <row r="8" spans="1:11" ht="36" customHeight="1">
      <c r="A8" s="5">
        <v>4</v>
      </c>
      <c r="B8" s="6" t="s">
        <v>66</v>
      </c>
      <c r="C8" s="7">
        <v>2502</v>
      </c>
      <c r="D8" s="7">
        <v>2492</v>
      </c>
      <c r="E8" s="8">
        <v>40</v>
      </c>
      <c r="F8" s="9">
        <v>65</v>
      </c>
      <c r="G8" s="10">
        <f t="shared" si="0"/>
        <v>0.02608346709470305</v>
      </c>
      <c r="H8" s="11" t="s">
        <v>46</v>
      </c>
      <c r="I8" s="17" t="s">
        <v>21</v>
      </c>
      <c r="J8" s="17"/>
      <c r="K8" s="11"/>
    </row>
    <row r="9" spans="1:11" ht="36" customHeight="1">
      <c r="A9" s="5">
        <v>5</v>
      </c>
      <c r="B9" s="6" t="s">
        <v>71</v>
      </c>
      <c r="C9" s="7">
        <v>2065</v>
      </c>
      <c r="D9" s="7">
        <v>2065</v>
      </c>
      <c r="E9" s="12">
        <v>50</v>
      </c>
      <c r="F9" s="13">
        <v>100</v>
      </c>
      <c r="G9" s="10">
        <f t="shared" si="0"/>
        <v>0.048426150121065374</v>
      </c>
      <c r="H9" s="11" t="s">
        <v>62</v>
      </c>
      <c r="I9" s="17"/>
      <c r="J9" s="17"/>
      <c r="K9" s="11"/>
    </row>
    <row r="10" spans="1:11" ht="36" customHeight="1">
      <c r="A10" s="5">
        <v>6</v>
      </c>
      <c r="B10" s="6" t="s">
        <v>67</v>
      </c>
      <c r="C10" s="7">
        <v>2500</v>
      </c>
      <c r="D10" s="7">
        <v>1000</v>
      </c>
      <c r="E10" s="12">
        <v>10</v>
      </c>
      <c r="F10" s="13">
        <v>50</v>
      </c>
      <c r="G10" s="10">
        <f t="shared" si="0"/>
        <v>0.05</v>
      </c>
      <c r="H10" s="11" t="s">
        <v>68</v>
      </c>
      <c r="I10" s="17" t="s">
        <v>21</v>
      </c>
      <c r="J10" s="17"/>
      <c r="K10" s="11"/>
    </row>
    <row r="11" spans="1:11" ht="36" customHeight="1">
      <c r="A11" s="5">
        <v>7</v>
      </c>
      <c r="B11" s="6" t="s">
        <v>69</v>
      </c>
      <c r="C11" s="7">
        <v>2402</v>
      </c>
      <c r="D11" s="7">
        <v>2402</v>
      </c>
      <c r="E11" s="8">
        <v>54</v>
      </c>
      <c r="F11" s="9">
        <v>134</v>
      </c>
      <c r="G11" s="10">
        <f t="shared" si="0"/>
        <v>0.05578684429641965</v>
      </c>
      <c r="H11" s="11" t="s">
        <v>70</v>
      </c>
      <c r="I11" s="17" t="s">
        <v>21</v>
      </c>
      <c r="J11" s="17"/>
      <c r="K11" s="11"/>
    </row>
    <row r="12" spans="1:11" ht="36" customHeight="1">
      <c r="A12" s="5">
        <v>8</v>
      </c>
      <c r="B12" s="6" t="s">
        <v>35</v>
      </c>
      <c r="C12" s="7">
        <v>14600</v>
      </c>
      <c r="D12" s="14">
        <v>10000</v>
      </c>
      <c r="E12" s="12">
        <v>20</v>
      </c>
      <c r="F12" s="13">
        <v>820</v>
      </c>
      <c r="G12" s="10">
        <f t="shared" si="0"/>
        <v>0.082</v>
      </c>
      <c r="H12" s="11" t="s">
        <v>31</v>
      </c>
      <c r="I12" s="17" t="s">
        <v>21</v>
      </c>
      <c r="J12" s="17"/>
      <c r="K12" s="11" t="s">
        <v>36</v>
      </c>
    </row>
    <row r="13" spans="1:11" ht="36" customHeight="1">
      <c r="A13" s="5">
        <v>9</v>
      </c>
      <c r="B13" s="6" t="s">
        <v>107</v>
      </c>
      <c r="C13" s="7">
        <v>27000</v>
      </c>
      <c r="D13" s="7">
        <v>24000</v>
      </c>
      <c r="E13" s="12">
        <v>200</v>
      </c>
      <c r="F13" s="15">
        <v>2000</v>
      </c>
      <c r="G13" s="10">
        <f t="shared" si="0"/>
        <v>0.08333333333333333</v>
      </c>
      <c r="H13" s="11" t="s">
        <v>57</v>
      </c>
      <c r="I13" s="17" t="s">
        <v>21</v>
      </c>
      <c r="J13" s="17" t="s">
        <v>25</v>
      </c>
      <c r="K13" s="11" t="s">
        <v>39</v>
      </c>
    </row>
    <row r="14" spans="1:11" ht="36" customHeight="1">
      <c r="A14" s="5">
        <v>10</v>
      </c>
      <c r="B14" s="6" t="s">
        <v>78</v>
      </c>
      <c r="C14" s="7">
        <v>75000</v>
      </c>
      <c r="D14" s="7">
        <v>10000</v>
      </c>
      <c r="E14" s="12">
        <v>30</v>
      </c>
      <c r="F14" s="13">
        <v>1030</v>
      </c>
      <c r="G14" s="10">
        <f t="shared" si="0"/>
        <v>0.103</v>
      </c>
      <c r="H14" s="11" t="s">
        <v>57</v>
      </c>
      <c r="I14" s="17" t="s">
        <v>21</v>
      </c>
      <c r="J14" s="17"/>
      <c r="K14" s="11"/>
    </row>
  </sheetData>
  <sheetProtection/>
  <mergeCells count="10">
    <mergeCell ref="A1:K1"/>
    <mergeCell ref="J2:K2"/>
    <mergeCell ref="D3:G3"/>
    <mergeCell ref="A3:A4"/>
    <mergeCell ref="B3:B4"/>
    <mergeCell ref="C3:C4"/>
    <mergeCell ref="H3:H4"/>
    <mergeCell ref="I3:I4"/>
    <mergeCell ref="J3:J4"/>
    <mergeCell ref="K3:K4"/>
  </mergeCells>
  <printOptions/>
  <pageMargins left="0.2" right="0" top="1" bottom="1" header="0.51" footer="0.51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李澈澈</cp:lastModifiedBy>
  <cp:lastPrinted>2019-04-11T04:15:00Z</cp:lastPrinted>
  <dcterms:created xsi:type="dcterms:W3CDTF">2015-05-05T03:36:00Z</dcterms:created>
  <dcterms:modified xsi:type="dcterms:W3CDTF">2020-08-13T01:56:08Z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KSORubyTemplate">
    <vt:lpwstr>9</vt:lpwstr>
  </property>
</Properties>
</file>