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65" windowHeight="12465"/>
  </bookViews>
  <sheets>
    <sheet name="Sheet1" sheetId="1" r:id="rId1"/>
  </sheets>
  <definedNames>
    <definedName name="_xlnm.Print_Titles" localSheetId="0">Sheet1!$5:$6</definedName>
  </definedNames>
  <calcPr calcId="144525"/>
</workbook>
</file>

<file path=xl/sharedStrings.xml><?xml version="1.0" encoding="utf-8"?>
<sst xmlns="http://schemas.openxmlformats.org/spreadsheetml/2006/main" count="282" uniqueCount="135">
  <si>
    <t>附件2</t>
  </si>
  <si>
    <t>新丰县2020年1-4月份重点建设项目进度表</t>
  </si>
  <si>
    <t>单位：万元</t>
  </si>
  <si>
    <t>序
号</t>
  </si>
  <si>
    <t>项目名称</t>
  </si>
  <si>
    <t>总投资</t>
  </si>
  <si>
    <t>2020年</t>
  </si>
  <si>
    <t>牵头责任单位</t>
  </si>
  <si>
    <t>工作
组长</t>
  </si>
  <si>
    <t>开工情况</t>
  </si>
  <si>
    <t>统计
入库
情况</t>
  </si>
  <si>
    <t>备注</t>
  </si>
  <si>
    <t>计划
投资</t>
  </si>
  <si>
    <t>1-4月完成投资</t>
  </si>
  <si>
    <t>单月完成投资</t>
  </si>
  <si>
    <t>占年度计划比</t>
  </si>
  <si>
    <t>总计（共52个）</t>
  </si>
  <si>
    <t>已开工44个</t>
  </si>
  <si>
    <t>已入库28个</t>
  </si>
  <si>
    <t>一</t>
  </si>
  <si>
    <t>工业制造项目</t>
  </si>
  <si>
    <t>南方（韶关）智能网联新能源汽车试验中心项目</t>
  </si>
  <si>
    <t>县工信局</t>
  </si>
  <si>
    <t>温则堂</t>
  </si>
  <si>
    <t>已开工</t>
  </si>
  <si>
    <t>省重点
市重点</t>
  </si>
  <si>
    <t>云髻山酒厂（含酒店建设）项目</t>
  </si>
  <si>
    <t>县人社局</t>
  </si>
  <si>
    <t>冯志东</t>
  </si>
  <si>
    <t>已入库</t>
  </si>
  <si>
    <t>市重点</t>
  </si>
  <si>
    <t>新盟食品有限公司新丰生产基地项目</t>
  </si>
  <si>
    <t>省重点市重点</t>
  </si>
  <si>
    <t>美尼美家具厂项目</t>
  </si>
  <si>
    <t>韶能（新丰）生物质发电三期项目</t>
  </si>
  <si>
    <t>县工业园管委会</t>
  </si>
  <si>
    <t>胡铭锐</t>
  </si>
  <si>
    <t>广兴牧业（新丰）增资扩产项目</t>
  </si>
  <si>
    <t>韶能（新丰）生物质发电四期项目</t>
  </si>
  <si>
    <t>海山游乐新丰生产基地项目</t>
  </si>
  <si>
    <t>鸿丰绿色工业服务中心一期工程项目</t>
  </si>
  <si>
    <t>省预备市重点</t>
  </si>
  <si>
    <t>新丰县世博玖钢项目</t>
  </si>
  <si>
    <t>新丰县产业转移工业园（回龙园区）管道天然气供气项目</t>
  </si>
  <si>
    <t>市预备</t>
  </si>
  <si>
    <t>新丰佰旺高性能汽车配件生产基地项目</t>
  </si>
  <si>
    <t>二</t>
  </si>
  <si>
    <t>农业旅游项目</t>
  </si>
  <si>
    <t>广东新丰雪山国际旅游度假区项目</t>
  </si>
  <si>
    <t>县林业局</t>
  </si>
  <si>
    <t>吴庆东</t>
  </si>
  <si>
    <t>岭南红叶世界旅游开发项目</t>
  </si>
  <si>
    <r>
      <rPr>
        <sz val="11"/>
        <rFont val="仿宋_GB2312"/>
        <charset val="134"/>
      </rPr>
      <t>黄</t>
    </r>
    <r>
      <rPr>
        <sz val="11"/>
        <rFont val="宋体"/>
        <charset val="134"/>
      </rPr>
      <t>磜</t>
    </r>
    <r>
      <rPr>
        <sz val="11"/>
        <rFont val="仿宋_GB2312"/>
        <charset val="134"/>
      </rPr>
      <t>镇政府</t>
    </r>
  </si>
  <si>
    <t>谭文增</t>
  </si>
  <si>
    <t>花之冠现代农业花卉生产建设项目</t>
  </si>
  <si>
    <t>大风门旅游度假酒店</t>
  </si>
  <si>
    <t>县文广旅体局</t>
  </si>
  <si>
    <t>李玮莹</t>
  </si>
  <si>
    <t>新丰县大丰观光休闲农场项目</t>
  </si>
  <si>
    <t>三</t>
  </si>
  <si>
    <t>基础设施工程</t>
  </si>
  <si>
    <t>韶新高速新丰段项目</t>
  </si>
  <si>
    <t>县交通运输局</t>
  </si>
  <si>
    <t>朱能择</t>
  </si>
  <si>
    <t>新丰县产业转移工业园基础设施建设项目</t>
  </si>
  <si>
    <t>南区路网建设项目（滨江路工程丰南桥至金园桥段、金园桥）</t>
  </si>
  <si>
    <t>县住管局</t>
  </si>
  <si>
    <t>黄思源</t>
  </si>
  <si>
    <t>X852线遥田半陂至大埔（佛冈交界）段改建工程项目</t>
  </si>
  <si>
    <t>县交通运输局
遥田镇政府</t>
  </si>
  <si>
    <t>黄凤玲</t>
  </si>
  <si>
    <t>新丰县高速公路出口国省道景观路项目</t>
  </si>
  <si>
    <t>潘时锋</t>
  </si>
  <si>
    <t>国道G220线路面改造工程（教师新村-板岭）项目</t>
  </si>
  <si>
    <t>韶关市新丰公路事务中心</t>
  </si>
  <si>
    <t>梁美聪</t>
  </si>
  <si>
    <t>宝龙路建设工程项目</t>
  </si>
  <si>
    <t>沙田镇墟镇提升项目</t>
  </si>
  <si>
    <t>沙田镇政府</t>
  </si>
  <si>
    <t>陈志华</t>
  </si>
  <si>
    <r>
      <rPr>
        <sz val="11"/>
        <rFont val="仿宋_GB2312"/>
        <charset val="134"/>
      </rPr>
      <t>黄</t>
    </r>
    <r>
      <rPr>
        <sz val="11"/>
        <rFont val="宋体"/>
        <charset val="134"/>
      </rPr>
      <t>磜</t>
    </r>
    <r>
      <rPr>
        <sz val="11"/>
        <rFont val="仿宋_GB2312"/>
        <charset val="134"/>
      </rPr>
      <t>镇墟镇提升项目</t>
    </r>
  </si>
  <si>
    <t>回龙镇墟镇提升项目</t>
  </si>
  <si>
    <t>回龙镇政府</t>
  </si>
  <si>
    <t>周文学</t>
  </si>
  <si>
    <t>遥田镇墟镇提升项目</t>
  </si>
  <si>
    <t>遥田镇政府</t>
  </si>
  <si>
    <t>潘伟强</t>
  </si>
  <si>
    <t>国道G105线新丰清水路口至华溪段路面改造工程项目</t>
  </si>
  <si>
    <t>夏英雄</t>
  </si>
  <si>
    <t>四</t>
  </si>
  <si>
    <t>城建工程项目</t>
  </si>
  <si>
    <t>新丰县文化旅游度假综合体项目（德骞）</t>
  </si>
  <si>
    <t>丰江新城管委会</t>
  </si>
  <si>
    <t>钟能达</t>
  </si>
  <si>
    <t>宝丰隆城房地产项目</t>
  </si>
  <si>
    <t>县自然资源局</t>
  </si>
  <si>
    <t>陈志苗</t>
  </si>
  <si>
    <t>卓兴房地产项目</t>
  </si>
  <si>
    <t>名汇花园项目</t>
  </si>
  <si>
    <t>奥林匹克花园项目</t>
  </si>
  <si>
    <t>众兴花园项目</t>
  </si>
  <si>
    <t>县公安局</t>
  </si>
  <si>
    <t>罗翔</t>
  </si>
  <si>
    <t>万丰花园（安置房）建设项目</t>
  </si>
  <si>
    <t>五</t>
  </si>
  <si>
    <t>社会民生项目</t>
  </si>
  <si>
    <t>新丰县优质农产品营销平台项目</t>
  </si>
  <si>
    <t>县农业农村局</t>
  </si>
  <si>
    <t>谭展如</t>
  </si>
  <si>
    <t>新丰县人民医院异地搬迁新建项目</t>
  </si>
  <si>
    <t>县卫健局</t>
  </si>
  <si>
    <t>周美秀</t>
  </si>
  <si>
    <t>新丰县妇幼保健院升级建设项目</t>
  </si>
  <si>
    <t>行政服务中心暨市民活动中心建设项目</t>
  </si>
  <si>
    <t>县行政服务中心</t>
  </si>
  <si>
    <t>谭惠云</t>
  </si>
  <si>
    <t>新丰县鲁古河水库供水及新丰县第三水厂建设工程项目</t>
  </si>
  <si>
    <t>县水务局</t>
  </si>
  <si>
    <t>余国宇</t>
  </si>
  <si>
    <t>韶关市新丰县创建省级新农村连片示范项目</t>
  </si>
  <si>
    <t>县委农办</t>
  </si>
  <si>
    <t>新丰县中医院异地搬迁升级建设项目</t>
  </si>
  <si>
    <t>新丰供电局2020年新丰电网中低压配网基建项目</t>
  </si>
  <si>
    <t>县供电局</t>
  </si>
  <si>
    <t>张蒲</t>
  </si>
  <si>
    <t>新丰县城市配电网改造项目</t>
  </si>
  <si>
    <t>新丰县道路照明工程</t>
  </si>
  <si>
    <t>新丰县档案馆、方志馆建设</t>
  </si>
  <si>
    <t>新丰供电局35kV遥田输变电工程</t>
  </si>
  <si>
    <t>六</t>
  </si>
  <si>
    <t>生态环保项目</t>
  </si>
  <si>
    <t>新丰江流域（新丰县城）水环境综合治理工程</t>
  </si>
  <si>
    <t>新丰县第二污水处理厂和创新产业示范园（梅坑镇）污水处理厂项目</t>
  </si>
  <si>
    <t>新丰江上游新丰县段综合治理工程</t>
  </si>
  <si>
    <t>新丰江流矿区整治及复垦工程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</si>
</sst>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%"/>
    <numFmt numFmtId="178" formatCode="_ \¥* #,##0_ ;_ \¥* \-#,##0_ ;_ \¥* &quot;-&quot;_ ;_ @_ "/>
    <numFmt numFmtId="179" formatCode="_ \¥* #,##0.00_ ;_ \¥* \-#,##0.00_ ;_ \¥* &quot;-&quot;??_ ;_ @_ "/>
  </numFmts>
  <fonts count="31">
    <font>
      <sz val="12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8"/>
      <color indexed="54"/>
      <name val="宋体"/>
      <charset val="134"/>
    </font>
    <font>
      <sz val="11"/>
      <color indexed="17"/>
      <name val="宋体"/>
      <charset val="134"/>
    </font>
    <font>
      <b/>
      <sz val="15"/>
      <color indexed="54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b/>
      <sz val="11"/>
      <color indexed="54"/>
      <name val="宋体"/>
      <charset val="134"/>
    </font>
    <font>
      <sz val="9"/>
      <name val="宋体"/>
      <charset val="134"/>
    </font>
    <font>
      <b/>
      <sz val="13"/>
      <color indexed="54"/>
      <name val="宋体"/>
      <charset val="134"/>
    </font>
    <font>
      <sz val="11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65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8" fillId="0" borderId="0">
      <alignment vertical="center"/>
    </xf>
    <xf numFmtId="0" fontId="9" fillId="0" borderId="0">
      <alignment vertical="center"/>
    </xf>
    <xf numFmtId="0" fontId="29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/>
    <xf numFmtId="0" fontId="9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>
      <alignment vertical="center"/>
    </xf>
    <xf numFmtId="0" fontId="2" fillId="0" borderId="0" xfId="0" applyFont="1" applyFill="1" applyAlignment="1">
      <alignment vertical="center" wrapText="1"/>
    </xf>
    <xf numFmtId="177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177" fontId="2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77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vertical="center" wrapText="1"/>
    </xf>
    <xf numFmtId="176" fontId="6" fillId="0" borderId="1" xfId="36" applyNumberFormat="1" applyFont="1" applyFill="1" applyBorder="1" applyAlignment="1">
      <alignment horizontal="center" vertical="center" wrapText="1"/>
    </xf>
    <xf numFmtId="49" fontId="6" fillId="0" borderId="1" xfId="36" applyNumberFormat="1" applyFont="1" applyFill="1" applyBorder="1" applyAlignment="1">
      <alignment horizontal="left" vertical="center" wrapText="1"/>
    </xf>
    <xf numFmtId="176" fontId="7" fillId="0" borderId="1" xfId="36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7" fillId="0" borderId="1" xfId="36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36" applyNumberFormat="1" applyFont="1" applyFill="1" applyBorder="1" applyAlignment="1">
      <alignment horizontal="left" vertical="center" wrapText="1"/>
    </xf>
    <xf numFmtId="176" fontId="8" fillId="0" borderId="1" xfId="36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8" fillId="0" borderId="1" xfId="36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36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49" fontId="7" fillId="0" borderId="1" xfId="36" applyNumberFormat="1" applyFont="1" applyFill="1" applyBorder="1" applyAlignment="1">
      <alignment horizontal="left" vertical="center" wrapText="1"/>
    </xf>
    <xf numFmtId="49" fontId="2" fillId="0" borderId="1" xfId="36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2" fillId="0" borderId="1" xfId="59" applyNumberFormat="1" applyFont="1" applyFill="1" applyBorder="1" applyAlignment="1">
      <alignment horizontal="left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2" fillId="0" borderId="1" xfId="20" applyFont="1" applyFill="1" applyBorder="1" applyAlignment="1">
      <alignment horizontal="center" vertical="center" wrapText="1"/>
    </xf>
    <xf numFmtId="0" fontId="2" fillId="0" borderId="1" xfId="64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常规_重点项目库_1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8" xfId="22"/>
    <cellStyle name="标题 1" xfId="23" builtinId="16"/>
    <cellStyle name="常规_Sheet2_重点项目库" xfId="24"/>
    <cellStyle name="常规 9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2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15" xfId="57"/>
    <cellStyle name="常规 11" xfId="58"/>
    <cellStyle name="常规 3" xfId="59"/>
    <cellStyle name="常规 2" xfId="60"/>
    <cellStyle name="常规 14" xfId="61"/>
    <cellStyle name="常规 7" xfId="62"/>
    <cellStyle name="常规 5" xfId="63"/>
    <cellStyle name="常规 13" xfId="64"/>
  </cellStyles>
  <tableStyles count="0" defaultTableStyle="TableStyleMedium2" defaultPivotStyle="PivotStyleLight16"/>
  <colors>
    <mruColors>
      <color rgb="00C00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5"/>
  <sheetViews>
    <sheetView tabSelected="1" workbookViewId="0">
      <pane ySplit="6" topLeftCell="A7" activePane="bottomLeft" state="frozen"/>
      <selection/>
      <selection pane="bottomLeft" activeCell="B7" sqref="B7"/>
    </sheetView>
  </sheetViews>
  <sheetFormatPr defaultColWidth="9" defaultRowHeight="14.25"/>
  <cols>
    <col min="1" max="1" width="3.575" style="3" customWidth="1"/>
    <col min="2" max="2" width="19.875" style="3" customWidth="1"/>
    <col min="3" max="3" width="8.75" style="3" customWidth="1"/>
    <col min="4" max="4" width="7.28333333333333" style="3" customWidth="1"/>
    <col min="5" max="5" width="9.5" style="3" customWidth="1"/>
    <col min="6" max="6" width="7.49166666666667" style="3" customWidth="1"/>
    <col min="7" max="7" width="6.75" style="4" customWidth="1"/>
    <col min="8" max="8" width="13.5" style="3" customWidth="1"/>
    <col min="9" max="9" width="7.30833333333333" style="3" customWidth="1"/>
    <col min="10" max="10" width="7" style="3" customWidth="1"/>
    <col min="11" max="11" width="7.25" style="3" customWidth="1"/>
    <col min="12" max="12" width="6.63333333333333" style="3" customWidth="1"/>
    <col min="13" max="14" width="12.625" style="3"/>
    <col min="15" max="15" width="9" style="3"/>
    <col min="16" max="16" width="9.375" style="3"/>
    <col min="17" max="16384" width="9" style="3"/>
  </cols>
  <sheetData>
    <row r="1" ht="22" hidden="1" customHeight="1" spans="1:12">
      <c r="A1" s="5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  <c r="L1" s="6"/>
    </row>
    <row r="2" s="1" customFormat="1" ht="22" customHeight="1" spans="1:12">
      <c r="A2" s="5" t="s">
        <v>0</v>
      </c>
      <c r="B2" s="5"/>
      <c r="C2" s="8"/>
      <c r="D2" s="8"/>
      <c r="E2" s="8"/>
      <c r="F2" s="8"/>
      <c r="G2" s="9"/>
      <c r="H2" s="8"/>
      <c r="I2" s="8"/>
      <c r="J2" s="8"/>
      <c r="K2" s="8"/>
      <c r="L2" s="8"/>
    </row>
    <row r="3" ht="35" customHeight="1" spans="1:12">
      <c r="A3" s="10" t="s">
        <v>1</v>
      </c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</row>
    <row r="4" ht="15" customHeight="1" spans="1:12">
      <c r="A4" s="12"/>
      <c r="B4" s="12"/>
      <c r="C4" s="12"/>
      <c r="D4" s="12"/>
      <c r="E4" s="12"/>
      <c r="F4" s="12"/>
      <c r="G4" s="13"/>
      <c r="H4" s="12"/>
      <c r="I4" s="12"/>
      <c r="J4" s="38" t="s">
        <v>2</v>
      </c>
      <c r="K4" s="38"/>
      <c r="L4" s="38"/>
    </row>
    <row r="5" ht="15" customHeight="1" spans="1:12">
      <c r="A5" s="14" t="s">
        <v>3</v>
      </c>
      <c r="B5" s="15" t="s">
        <v>4</v>
      </c>
      <c r="C5" s="14" t="s">
        <v>5</v>
      </c>
      <c r="D5" s="14" t="s">
        <v>6</v>
      </c>
      <c r="E5" s="14"/>
      <c r="F5" s="14"/>
      <c r="G5" s="16"/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</row>
    <row r="6" ht="52" customHeight="1" spans="1:12">
      <c r="A6" s="14"/>
      <c r="B6" s="15"/>
      <c r="C6" s="14"/>
      <c r="D6" s="14" t="s">
        <v>12</v>
      </c>
      <c r="E6" s="14" t="s">
        <v>13</v>
      </c>
      <c r="F6" s="14" t="s">
        <v>14</v>
      </c>
      <c r="G6" s="16" t="s">
        <v>15</v>
      </c>
      <c r="H6" s="14"/>
      <c r="I6" s="14"/>
      <c r="J6" s="14"/>
      <c r="K6" s="14"/>
      <c r="L6" s="14"/>
    </row>
    <row r="7" ht="37" customHeight="1" spans="1:12">
      <c r="A7" s="17"/>
      <c r="B7" s="18" t="s">
        <v>16</v>
      </c>
      <c r="C7" s="19">
        <f>C8+C21+C27+C40+C48+C61</f>
        <v>4150152.3707</v>
      </c>
      <c r="D7" s="19">
        <f>D8+D21+D27+D40+D48+D61</f>
        <v>484715.31</v>
      </c>
      <c r="E7" s="19">
        <f>E8+E21+E27+E40+E48+E61</f>
        <v>108299.85</v>
      </c>
      <c r="F7" s="19">
        <v>27393.49</v>
      </c>
      <c r="G7" s="20">
        <f>E7/D7</f>
        <v>0.223429810789348</v>
      </c>
      <c r="H7" s="19"/>
      <c r="I7" s="19"/>
      <c r="J7" s="19" t="s">
        <v>17</v>
      </c>
      <c r="K7" s="19" t="s">
        <v>18</v>
      </c>
      <c r="L7" s="39"/>
    </row>
    <row r="8" s="2" customFormat="1" ht="26" customHeight="1" spans="1:14">
      <c r="A8" s="21" t="s">
        <v>19</v>
      </c>
      <c r="B8" s="22" t="s">
        <v>20</v>
      </c>
      <c r="C8" s="23">
        <f>SUM(C9:C20)</f>
        <v>757356</v>
      </c>
      <c r="D8" s="23">
        <f>SUM(D9:D20)</f>
        <v>89500</v>
      </c>
      <c r="E8" s="24">
        <f>SUM(E9:E20)</f>
        <v>27515</v>
      </c>
      <c r="F8" s="24">
        <v>5323</v>
      </c>
      <c r="G8" s="20">
        <f>E8/D8</f>
        <v>0.307430167597765</v>
      </c>
      <c r="H8" s="25"/>
      <c r="I8" s="19"/>
      <c r="J8" s="19"/>
      <c r="K8" s="19"/>
      <c r="L8" s="40"/>
      <c r="M8" s="3"/>
      <c r="N8" s="3"/>
    </row>
    <row r="9" s="2" customFormat="1" ht="46" customHeight="1" spans="1:14">
      <c r="A9" s="26">
        <v>1</v>
      </c>
      <c r="B9" s="27" t="s">
        <v>21</v>
      </c>
      <c r="C9" s="28">
        <v>500000</v>
      </c>
      <c r="D9" s="28">
        <v>20000</v>
      </c>
      <c r="E9" s="24">
        <v>5612</v>
      </c>
      <c r="F9" s="24">
        <v>603</v>
      </c>
      <c r="G9" s="29">
        <f>E9/D9</f>
        <v>0.2806</v>
      </c>
      <c r="H9" s="30" t="s">
        <v>22</v>
      </c>
      <c r="I9" s="41" t="s">
        <v>23</v>
      </c>
      <c r="J9" s="19" t="s">
        <v>24</v>
      </c>
      <c r="K9" s="19"/>
      <c r="L9" s="30" t="s">
        <v>25</v>
      </c>
      <c r="M9" s="3"/>
      <c r="N9" s="3"/>
    </row>
    <row r="10" s="3" customFormat="1" ht="46" customHeight="1" spans="1:14">
      <c r="A10" s="26">
        <v>2</v>
      </c>
      <c r="B10" s="27" t="s">
        <v>26</v>
      </c>
      <c r="C10" s="28">
        <v>50000</v>
      </c>
      <c r="D10" s="28">
        <v>10000</v>
      </c>
      <c r="E10" s="31">
        <v>1750</v>
      </c>
      <c r="F10" s="31">
        <v>700</v>
      </c>
      <c r="G10" s="29">
        <f t="shared" ref="G10:G41" si="0">E10/D10</f>
        <v>0.175</v>
      </c>
      <c r="H10" s="30" t="s">
        <v>27</v>
      </c>
      <c r="I10" s="41" t="s">
        <v>28</v>
      </c>
      <c r="J10" s="19" t="s">
        <v>24</v>
      </c>
      <c r="K10" s="19" t="s">
        <v>29</v>
      </c>
      <c r="L10" s="27" t="s">
        <v>30</v>
      </c>
      <c r="M10" s="42"/>
      <c r="N10" s="43"/>
    </row>
    <row r="11" s="3" customFormat="1" ht="46" customHeight="1" spans="1:14">
      <c r="A11" s="26">
        <v>3</v>
      </c>
      <c r="B11" s="27" t="s">
        <v>31</v>
      </c>
      <c r="C11" s="28">
        <v>36000</v>
      </c>
      <c r="D11" s="32">
        <v>10000</v>
      </c>
      <c r="E11" s="31">
        <v>3600</v>
      </c>
      <c r="F11" s="24">
        <v>1200</v>
      </c>
      <c r="G11" s="29">
        <f t="shared" si="0"/>
        <v>0.36</v>
      </c>
      <c r="H11" s="30" t="s">
        <v>22</v>
      </c>
      <c r="I11" s="41" t="s">
        <v>23</v>
      </c>
      <c r="J11" s="19" t="s">
        <v>24</v>
      </c>
      <c r="K11" s="19" t="s">
        <v>29</v>
      </c>
      <c r="L11" s="27" t="s">
        <v>32</v>
      </c>
      <c r="M11" s="42"/>
      <c r="N11" s="43"/>
    </row>
    <row r="12" s="3" customFormat="1" ht="46" customHeight="1" spans="1:14">
      <c r="A12" s="26">
        <v>4</v>
      </c>
      <c r="B12" s="27" t="s">
        <v>33</v>
      </c>
      <c r="C12" s="28">
        <v>25000</v>
      </c>
      <c r="D12" s="28">
        <v>3000</v>
      </c>
      <c r="E12" s="31">
        <v>0</v>
      </c>
      <c r="F12" s="31">
        <v>0</v>
      </c>
      <c r="G12" s="29">
        <f t="shared" si="0"/>
        <v>0</v>
      </c>
      <c r="H12" s="30" t="s">
        <v>22</v>
      </c>
      <c r="I12" s="41" t="s">
        <v>23</v>
      </c>
      <c r="J12" s="19"/>
      <c r="K12" s="19"/>
      <c r="L12" s="30"/>
      <c r="M12" s="42"/>
      <c r="N12" s="43"/>
    </row>
    <row r="13" s="3" customFormat="1" ht="46" customHeight="1" spans="1:14">
      <c r="A13" s="26">
        <v>5</v>
      </c>
      <c r="B13" s="27" t="s">
        <v>34</v>
      </c>
      <c r="C13" s="28">
        <v>35756</v>
      </c>
      <c r="D13" s="28">
        <v>10000</v>
      </c>
      <c r="E13" s="31">
        <v>6300</v>
      </c>
      <c r="F13" s="24">
        <v>1300</v>
      </c>
      <c r="G13" s="29">
        <f t="shared" si="0"/>
        <v>0.63</v>
      </c>
      <c r="H13" s="30" t="s">
        <v>35</v>
      </c>
      <c r="I13" s="41" t="s">
        <v>36</v>
      </c>
      <c r="J13" s="19" t="s">
        <v>24</v>
      </c>
      <c r="K13" s="19" t="s">
        <v>29</v>
      </c>
      <c r="L13" s="30" t="s">
        <v>32</v>
      </c>
      <c r="M13" s="42"/>
      <c r="N13" s="43"/>
    </row>
    <row r="14" s="3" customFormat="1" ht="46" customHeight="1" spans="1:14">
      <c r="A14" s="26">
        <v>6</v>
      </c>
      <c r="B14" s="27" t="s">
        <v>37</v>
      </c>
      <c r="C14" s="28">
        <v>30000</v>
      </c>
      <c r="D14" s="32">
        <v>5000</v>
      </c>
      <c r="E14" s="31">
        <v>2145</v>
      </c>
      <c r="F14" s="31">
        <v>680</v>
      </c>
      <c r="G14" s="29">
        <f t="shared" si="0"/>
        <v>0.429</v>
      </c>
      <c r="H14" s="30" t="s">
        <v>22</v>
      </c>
      <c r="I14" s="41" t="s">
        <v>23</v>
      </c>
      <c r="J14" s="19" t="s">
        <v>24</v>
      </c>
      <c r="K14" s="19" t="s">
        <v>29</v>
      </c>
      <c r="L14" s="27" t="s">
        <v>30</v>
      </c>
      <c r="M14" s="42"/>
      <c r="N14" s="43"/>
    </row>
    <row r="15" s="3" customFormat="1" ht="46" customHeight="1" spans="1:14">
      <c r="A15" s="26">
        <v>7</v>
      </c>
      <c r="B15" s="27" t="s">
        <v>38</v>
      </c>
      <c r="C15" s="28">
        <v>20000</v>
      </c>
      <c r="D15" s="28">
        <v>10000</v>
      </c>
      <c r="E15" s="31">
        <v>5363</v>
      </c>
      <c r="F15" s="24">
        <v>1080</v>
      </c>
      <c r="G15" s="29">
        <f t="shared" si="0"/>
        <v>0.5363</v>
      </c>
      <c r="H15" s="30" t="s">
        <v>35</v>
      </c>
      <c r="I15" s="41" t="s">
        <v>36</v>
      </c>
      <c r="J15" s="19" t="s">
        <v>24</v>
      </c>
      <c r="K15" s="19" t="s">
        <v>29</v>
      </c>
      <c r="L15" s="30" t="s">
        <v>32</v>
      </c>
      <c r="M15" s="42"/>
      <c r="N15" s="43"/>
    </row>
    <row r="16" ht="46" customHeight="1" spans="1:12">
      <c r="A16" s="26">
        <v>8</v>
      </c>
      <c r="B16" s="27" t="s">
        <v>39</v>
      </c>
      <c r="C16" s="28">
        <v>18000</v>
      </c>
      <c r="D16" s="28">
        <v>4000</v>
      </c>
      <c r="E16" s="31">
        <v>900</v>
      </c>
      <c r="F16" s="31">
        <v>100</v>
      </c>
      <c r="G16" s="29">
        <f t="shared" si="0"/>
        <v>0.225</v>
      </c>
      <c r="H16" s="30" t="s">
        <v>35</v>
      </c>
      <c r="I16" s="41" t="s">
        <v>36</v>
      </c>
      <c r="J16" s="19" t="s">
        <v>24</v>
      </c>
      <c r="K16" s="19" t="s">
        <v>29</v>
      </c>
      <c r="L16" s="30" t="s">
        <v>30</v>
      </c>
    </row>
    <row r="17" s="3" customFormat="1" ht="46" customHeight="1" spans="1:12">
      <c r="A17" s="26">
        <v>9</v>
      </c>
      <c r="B17" s="27" t="s">
        <v>40</v>
      </c>
      <c r="C17" s="28">
        <v>14600</v>
      </c>
      <c r="D17" s="28">
        <v>10000</v>
      </c>
      <c r="E17" s="31">
        <v>300</v>
      </c>
      <c r="F17" s="24">
        <v>100</v>
      </c>
      <c r="G17" s="29">
        <f t="shared" si="0"/>
        <v>0.03</v>
      </c>
      <c r="H17" s="30" t="s">
        <v>35</v>
      </c>
      <c r="I17" s="41" t="s">
        <v>36</v>
      </c>
      <c r="J17" s="19" t="s">
        <v>24</v>
      </c>
      <c r="K17" s="19"/>
      <c r="L17" s="27" t="s">
        <v>41</v>
      </c>
    </row>
    <row r="18" ht="46" customHeight="1" spans="1:12">
      <c r="A18" s="26">
        <v>10</v>
      </c>
      <c r="B18" s="27" t="s">
        <v>42</v>
      </c>
      <c r="C18" s="28">
        <v>12000</v>
      </c>
      <c r="D18" s="28">
        <v>3000</v>
      </c>
      <c r="E18" s="31">
        <v>1055</v>
      </c>
      <c r="F18" s="31">
        <v>200</v>
      </c>
      <c r="G18" s="29">
        <f t="shared" si="0"/>
        <v>0.351666666666667</v>
      </c>
      <c r="H18" s="30" t="s">
        <v>22</v>
      </c>
      <c r="I18" s="41" t="s">
        <v>23</v>
      </c>
      <c r="J18" s="19" t="s">
        <v>24</v>
      </c>
      <c r="K18" s="19" t="s">
        <v>29</v>
      </c>
      <c r="L18" s="27" t="s">
        <v>30</v>
      </c>
    </row>
    <row r="19" s="3" customFormat="1" ht="46" customHeight="1" spans="1:12">
      <c r="A19" s="26">
        <v>11</v>
      </c>
      <c r="B19" s="27" t="s">
        <v>43</v>
      </c>
      <c r="C19" s="28">
        <v>10000</v>
      </c>
      <c r="D19" s="28">
        <v>2500</v>
      </c>
      <c r="E19" s="31">
        <v>230</v>
      </c>
      <c r="F19" s="24">
        <v>30</v>
      </c>
      <c r="G19" s="29">
        <f t="shared" si="0"/>
        <v>0.092</v>
      </c>
      <c r="H19" s="30" t="s">
        <v>35</v>
      </c>
      <c r="I19" s="41" t="s">
        <v>36</v>
      </c>
      <c r="J19" s="19" t="s">
        <v>24</v>
      </c>
      <c r="K19" s="19" t="s">
        <v>29</v>
      </c>
      <c r="L19" s="27" t="s">
        <v>44</v>
      </c>
    </row>
    <row r="20" s="3" customFormat="1" ht="46" customHeight="1" spans="1:12">
      <c r="A20" s="26">
        <v>12</v>
      </c>
      <c r="B20" s="27" t="s">
        <v>45</v>
      </c>
      <c r="C20" s="28">
        <v>6000</v>
      </c>
      <c r="D20" s="28">
        <v>2000</v>
      </c>
      <c r="E20" s="31">
        <v>260</v>
      </c>
      <c r="F20" s="31">
        <v>60</v>
      </c>
      <c r="G20" s="29">
        <f t="shared" si="0"/>
        <v>0.13</v>
      </c>
      <c r="H20" s="30" t="s">
        <v>22</v>
      </c>
      <c r="I20" s="41" t="s">
        <v>23</v>
      </c>
      <c r="J20" s="19" t="s">
        <v>24</v>
      </c>
      <c r="K20" s="19"/>
      <c r="L20" s="27" t="s">
        <v>30</v>
      </c>
    </row>
    <row r="21" ht="40" customHeight="1" spans="1:12">
      <c r="A21" s="33" t="s">
        <v>46</v>
      </c>
      <c r="B21" s="22" t="s">
        <v>47</v>
      </c>
      <c r="C21" s="23">
        <f>SUM(C22:C26)</f>
        <v>385280</v>
      </c>
      <c r="D21" s="23">
        <f>SUM(D22:D26)</f>
        <v>26580</v>
      </c>
      <c r="E21" s="31">
        <f>SUM(E22:E26)</f>
        <v>4100</v>
      </c>
      <c r="F21" s="24">
        <v>1200</v>
      </c>
      <c r="G21" s="29">
        <f t="shared" si="0"/>
        <v>0.154251316779533</v>
      </c>
      <c r="H21" s="25"/>
      <c r="I21" s="44"/>
      <c r="J21" s="19"/>
      <c r="K21" s="19"/>
      <c r="L21" s="25"/>
    </row>
    <row r="22" ht="40" customHeight="1" spans="1:12">
      <c r="A22" s="26">
        <v>1</v>
      </c>
      <c r="B22" s="27" t="s">
        <v>48</v>
      </c>
      <c r="C22" s="28">
        <v>300000</v>
      </c>
      <c r="D22" s="28">
        <v>10000</v>
      </c>
      <c r="E22" s="31">
        <v>600</v>
      </c>
      <c r="F22" s="31">
        <v>50</v>
      </c>
      <c r="G22" s="29">
        <f t="shared" si="0"/>
        <v>0.06</v>
      </c>
      <c r="H22" s="30" t="s">
        <v>49</v>
      </c>
      <c r="I22" s="41" t="s">
        <v>50</v>
      </c>
      <c r="J22" s="19" t="s">
        <v>24</v>
      </c>
      <c r="K22" s="19" t="s">
        <v>29</v>
      </c>
      <c r="L22" s="30" t="s">
        <v>32</v>
      </c>
    </row>
    <row r="23" s="3" customFormat="1" ht="40" customHeight="1" spans="1:12">
      <c r="A23" s="26">
        <v>2</v>
      </c>
      <c r="B23" s="27" t="s">
        <v>51</v>
      </c>
      <c r="C23" s="28">
        <v>50000</v>
      </c>
      <c r="D23" s="28">
        <v>5000</v>
      </c>
      <c r="E23" s="31">
        <v>2000</v>
      </c>
      <c r="F23" s="24">
        <v>500</v>
      </c>
      <c r="G23" s="29">
        <f t="shared" si="0"/>
        <v>0.4</v>
      </c>
      <c r="H23" s="30" t="s">
        <v>52</v>
      </c>
      <c r="I23" s="45" t="s">
        <v>53</v>
      </c>
      <c r="J23" s="19" t="s">
        <v>24</v>
      </c>
      <c r="K23" s="19" t="s">
        <v>29</v>
      </c>
      <c r="L23" s="30" t="s">
        <v>30</v>
      </c>
    </row>
    <row r="24" s="3" customFormat="1" ht="40" customHeight="1" spans="1:12">
      <c r="A24" s="26">
        <v>3</v>
      </c>
      <c r="B24" s="27" t="s">
        <v>54</v>
      </c>
      <c r="C24" s="28">
        <v>13280</v>
      </c>
      <c r="D24" s="28">
        <v>5000</v>
      </c>
      <c r="E24" s="31">
        <v>800</v>
      </c>
      <c r="F24" s="31">
        <v>300</v>
      </c>
      <c r="G24" s="29">
        <f t="shared" si="0"/>
        <v>0.16</v>
      </c>
      <c r="H24" s="30" t="s">
        <v>52</v>
      </c>
      <c r="I24" s="45" t="s">
        <v>53</v>
      </c>
      <c r="J24" s="19" t="s">
        <v>24</v>
      </c>
      <c r="K24" s="19"/>
      <c r="L24" s="27"/>
    </row>
    <row r="25" s="3" customFormat="1" ht="40" customHeight="1" spans="1:12">
      <c r="A25" s="26">
        <v>4</v>
      </c>
      <c r="B25" s="27" t="s">
        <v>55</v>
      </c>
      <c r="C25" s="28">
        <v>13000</v>
      </c>
      <c r="D25" s="28">
        <v>5000</v>
      </c>
      <c r="E25" s="31">
        <v>200</v>
      </c>
      <c r="F25" s="24">
        <v>150</v>
      </c>
      <c r="G25" s="29">
        <f t="shared" si="0"/>
        <v>0.04</v>
      </c>
      <c r="H25" s="30" t="s">
        <v>56</v>
      </c>
      <c r="I25" s="41" t="s">
        <v>57</v>
      </c>
      <c r="J25" s="19" t="s">
        <v>24</v>
      </c>
      <c r="K25" s="19" t="s">
        <v>29</v>
      </c>
      <c r="L25" s="27" t="s">
        <v>30</v>
      </c>
    </row>
    <row r="26" s="3" customFormat="1" ht="40" customHeight="1" spans="1:12">
      <c r="A26" s="26">
        <v>5</v>
      </c>
      <c r="B26" s="27" t="s">
        <v>58</v>
      </c>
      <c r="C26" s="28">
        <v>9000</v>
      </c>
      <c r="D26" s="28">
        <v>1580</v>
      </c>
      <c r="E26" s="31">
        <v>500</v>
      </c>
      <c r="F26" s="31">
        <v>200</v>
      </c>
      <c r="G26" s="29">
        <f t="shared" si="0"/>
        <v>0.316455696202532</v>
      </c>
      <c r="H26" s="30" t="s">
        <v>52</v>
      </c>
      <c r="I26" s="45" t="s">
        <v>53</v>
      </c>
      <c r="J26" s="19" t="s">
        <v>24</v>
      </c>
      <c r="K26" s="19"/>
      <c r="L26" s="27"/>
    </row>
    <row r="27" ht="40" customHeight="1" spans="1:12">
      <c r="A27" s="34" t="s">
        <v>59</v>
      </c>
      <c r="B27" s="22" t="s">
        <v>60</v>
      </c>
      <c r="C27" s="23">
        <f>SUM(C28:C39)</f>
        <v>696735.4207</v>
      </c>
      <c r="D27" s="23">
        <f>SUM(D28:D39)</f>
        <v>184329</v>
      </c>
      <c r="E27" s="31">
        <f>SUM(E28:E39)</f>
        <v>53030</v>
      </c>
      <c r="F27" s="24">
        <v>9612</v>
      </c>
      <c r="G27" s="29">
        <f t="shared" si="0"/>
        <v>0.287692115727856</v>
      </c>
      <c r="H27" s="25"/>
      <c r="I27" s="45"/>
      <c r="J27" s="19"/>
      <c r="K27" s="19"/>
      <c r="L27" s="25"/>
    </row>
    <row r="28" s="3" customFormat="1" ht="40" customHeight="1" spans="1:12">
      <c r="A28" s="26">
        <v>1</v>
      </c>
      <c r="B28" s="27" t="s">
        <v>61</v>
      </c>
      <c r="C28" s="28">
        <v>550000</v>
      </c>
      <c r="D28" s="32">
        <v>150000</v>
      </c>
      <c r="E28" s="31">
        <v>47090</v>
      </c>
      <c r="F28" s="31">
        <v>8250</v>
      </c>
      <c r="G28" s="29">
        <f t="shared" si="0"/>
        <v>0.313933333333333</v>
      </c>
      <c r="H28" s="30" t="s">
        <v>62</v>
      </c>
      <c r="I28" s="41" t="s">
        <v>63</v>
      </c>
      <c r="J28" s="19" t="s">
        <v>24</v>
      </c>
      <c r="K28" s="19" t="s">
        <v>29</v>
      </c>
      <c r="L28" s="30"/>
    </row>
    <row r="29" ht="40" customHeight="1" spans="1:12">
      <c r="A29" s="26">
        <v>2</v>
      </c>
      <c r="B29" s="27" t="s">
        <v>64</v>
      </c>
      <c r="C29" s="28">
        <v>63000</v>
      </c>
      <c r="D29" s="32">
        <v>3000</v>
      </c>
      <c r="E29" s="31">
        <v>1600</v>
      </c>
      <c r="F29" s="24">
        <v>67</v>
      </c>
      <c r="G29" s="29">
        <f t="shared" si="0"/>
        <v>0.533333333333333</v>
      </c>
      <c r="H29" s="30" t="s">
        <v>35</v>
      </c>
      <c r="I29" s="41" t="s">
        <v>36</v>
      </c>
      <c r="J29" s="19" t="s">
        <v>24</v>
      </c>
      <c r="K29" s="19" t="s">
        <v>29</v>
      </c>
      <c r="L29" s="30" t="s">
        <v>30</v>
      </c>
    </row>
    <row r="30" ht="44" customHeight="1" spans="1:12">
      <c r="A30" s="26">
        <v>3</v>
      </c>
      <c r="B30" s="27" t="s">
        <v>65</v>
      </c>
      <c r="C30" s="28">
        <v>42757</v>
      </c>
      <c r="D30" s="28">
        <v>8000</v>
      </c>
      <c r="E30" s="31">
        <v>1800</v>
      </c>
      <c r="F30" s="31">
        <v>800</v>
      </c>
      <c r="G30" s="29">
        <f t="shared" si="0"/>
        <v>0.225</v>
      </c>
      <c r="H30" s="30" t="s">
        <v>66</v>
      </c>
      <c r="I30" s="41" t="s">
        <v>67</v>
      </c>
      <c r="J30" s="19" t="s">
        <v>24</v>
      </c>
      <c r="K30" s="19" t="s">
        <v>29</v>
      </c>
      <c r="L30" s="30"/>
    </row>
    <row r="31" s="3" customFormat="1" ht="43" customHeight="1" spans="1:12">
      <c r="A31" s="26">
        <v>4</v>
      </c>
      <c r="B31" s="27" t="s">
        <v>68</v>
      </c>
      <c r="C31" s="28">
        <v>13108.3307</v>
      </c>
      <c r="D31" s="28">
        <v>1000</v>
      </c>
      <c r="E31" s="31">
        <v>100</v>
      </c>
      <c r="F31" s="24">
        <v>0</v>
      </c>
      <c r="G31" s="29">
        <f t="shared" si="0"/>
        <v>0.1</v>
      </c>
      <c r="H31" s="30" t="s">
        <v>69</v>
      </c>
      <c r="I31" s="41" t="s">
        <v>70</v>
      </c>
      <c r="J31" s="19" t="s">
        <v>24</v>
      </c>
      <c r="K31" s="19" t="s">
        <v>29</v>
      </c>
      <c r="L31" s="30"/>
    </row>
    <row r="32" ht="39" customHeight="1" spans="1:12">
      <c r="A32" s="26">
        <v>5</v>
      </c>
      <c r="B32" s="35" t="s">
        <v>71</v>
      </c>
      <c r="C32" s="36">
        <v>5219.61</v>
      </c>
      <c r="D32" s="36">
        <v>5220</v>
      </c>
      <c r="E32" s="31">
        <v>1850</v>
      </c>
      <c r="F32" s="31">
        <v>400</v>
      </c>
      <c r="G32" s="29">
        <f t="shared" si="0"/>
        <v>0.354406130268199</v>
      </c>
      <c r="H32" s="30" t="s">
        <v>62</v>
      </c>
      <c r="I32" s="41" t="s">
        <v>72</v>
      </c>
      <c r="J32" s="19" t="s">
        <v>24</v>
      </c>
      <c r="K32" s="19" t="s">
        <v>29</v>
      </c>
      <c r="L32" s="30"/>
    </row>
    <row r="33" s="3" customFormat="1" ht="51" customHeight="1" spans="1:12">
      <c r="A33" s="26">
        <v>6</v>
      </c>
      <c r="B33" s="27" t="s">
        <v>73</v>
      </c>
      <c r="C33" s="28">
        <v>4976.48</v>
      </c>
      <c r="D33" s="28">
        <v>2900</v>
      </c>
      <c r="E33" s="31">
        <v>500</v>
      </c>
      <c r="F33" s="24">
        <v>50</v>
      </c>
      <c r="G33" s="29">
        <f t="shared" si="0"/>
        <v>0.172413793103448</v>
      </c>
      <c r="H33" s="30" t="s">
        <v>74</v>
      </c>
      <c r="I33" s="41" t="s">
        <v>75</v>
      </c>
      <c r="J33" s="19" t="s">
        <v>24</v>
      </c>
      <c r="K33" s="19" t="s">
        <v>29</v>
      </c>
      <c r="L33" s="30"/>
    </row>
    <row r="34" ht="40" customHeight="1" spans="1:12">
      <c r="A34" s="26">
        <v>7</v>
      </c>
      <c r="B34" s="27" t="s">
        <v>76</v>
      </c>
      <c r="C34" s="28">
        <v>4250</v>
      </c>
      <c r="D34" s="28">
        <v>4250</v>
      </c>
      <c r="E34" s="31">
        <v>15</v>
      </c>
      <c r="F34" s="31">
        <v>0</v>
      </c>
      <c r="G34" s="29">
        <f t="shared" si="0"/>
        <v>0.00352941176470588</v>
      </c>
      <c r="H34" s="30" t="s">
        <v>66</v>
      </c>
      <c r="I34" s="41" t="s">
        <v>67</v>
      </c>
      <c r="J34" s="19"/>
      <c r="K34" s="19"/>
      <c r="L34" s="30"/>
    </row>
    <row r="35" s="3" customFormat="1" ht="40" customHeight="1" spans="1:12">
      <c r="A35" s="26">
        <v>8</v>
      </c>
      <c r="B35" s="27" t="s">
        <v>77</v>
      </c>
      <c r="C35" s="28">
        <v>3955</v>
      </c>
      <c r="D35" s="28">
        <v>2000</v>
      </c>
      <c r="E35" s="31">
        <v>50</v>
      </c>
      <c r="F35" s="24">
        <v>20</v>
      </c>
      <c r="G35" s="29">
        <f t="shared" si="0"/>
        <v>0.025</v>
      </c>
      <c r="H35" s="30" t="s">
        <v>78</v>
      </c>
      <c r="I35" s="41" t="s">
        <v>79</v>
      </c>
      <c r="J35" s="19" t="s">
        <v>24</v>
      </c>
      <c r="K35" s="19"/>
      <c r="L35" s="30"/>
    </row>
    <row r="36" s="3" customFormat="1" ht="40" customHeight="1" spans="1:12">
      <c r="A36" s="26">
        <v>9</v>
      </c>
      <c r="B36" s="27" t="s">
        <v>80</v>
      </c>
      <c r="C36" s="28">
        <v>2502</v>
      </c>
      <c r="D36" s="28">
        <v>2492</v>
      </c>
      <c r="E36" s="31">
        <v>25</v>
      </c>
      <c r="F36" s="31">
        <v>25</v>
      </c>
      <c r="G36" s="29">
        <f t="shared" si="0"/>
        <v>0.0100321027287319</v>
      </c>
      <c r="H36" s="30" t="s">
        <v>52</v>
      </c>
      <c r="I36" s="45" t="s">
        <v>53</v>
      </c>
      <c r="J36" s="19"/>
      <c r="K36" s="19"/>
      <c r="L36" s="30"/>
    </row>
    <row r="37" s="3" customFormat="1" ht="40" customHeight="1" spans="1:12">
      <c r="A37" s="26">
        <v>10</v>
      </c>
      <c r="B37" s="27" t="s">
        <v>81</v>
      </c>
      <c r="C37" s="28">
        <v>2500</v>
      </c>
      <c r="D37" s="28">
        <v>1000</v>
      </c>
      <c r="E37" s="31">
        <v>0</v>
      </c>
      <c r="F37" s="24">
        <v>0</v>
      </c>
      <c r="G37" s="29">
        <f t="shared" si="0"/>
        <v>0</v>
      </c>
      <c r="H37" s="30" t="s">
        <v>82</v>
      </c>
      <c r="I37" s="46" t="s">
        <v>83</v>
      </c>
      <c r="J37" s="19"/>
      <c r="K37" s="19"/>
      <c r="L37" s="30"/>
    </row>
    <row r="38" s="3" customFormat="1" ht="40" customHeight="1" spans="1:12">
      <c r="A38" s="26">
        <v>11</v>
      </c>
      <c r="B38" s="27" t="s">
        <v>84</v>
      </c>
      <c r="C38" s="28">
        <v>2402</v>
      </c>
      <c r="D38" s="28">
        <v>2402</v>
      </c>
      <c r="E38" s="31">
        <v>0</v>
      </c>
      <c r="F38" s="31">
        <v>0</v>
      </c>
      <c r="G38" s="29">
        <f t="shared" si="0"/>
        <v>0</v>
      </c>
      <c r="H38" s="30" t="s">
        <v>85</v>
      </c>
      <c r="I38" s="41" t="s">
        <v>86</v>
      </c>
      <c r="J38" s="19"/>
      <c r="K38" s="19"/>
      <c r="L38" s="30"/>
    </row>
    <row r="39" s="3" customFormat="1" ht="46" customHeight="1" spans="1:12">
      <c r="A39" s="26">
        <v>12</v>
      </c>
      <c r="B39" s="27" t="s">
        <v>87</v>
      </c>
      <c r="C39" s="28">
        <v>2065</v>
      </c>
      <c r="D39" s="28">
        <v>2065</v>
      </c>
      <c r="E39" s="31">
        <v>0</v>
      </c>
      <c r="F39" s="24">
        <v>0</v>
      </c>
      <c r="G39" s="29">
        <f t="shared" si="0"/>
        <v>0</v>
      </c>
      <c r="H39" s="30" t="s">
        <v>74</v>
      </c>
      <c r="I39" s="41" t="s">
        <v>88</v>
      </c>
      <c r="J39" s="19"/>
      <c r="K39" s="19"/>
      <c r="L39" s="30"/>
    </row>
    <row r="40" s="3" customFormat="1" ht="40" customHeight="1" spans="1:12">
      <c r="A40" s="34" t="s">
        <v>89</v>
      </c>
      <c r="B40" s="22" t="s">
        <v>90</v>
      </c>
      <c r="C40" s="23">
        <f>SUM(C41:C47)</f>
        <v>1890863</v>
      </c>
      <c r="D40" s="23">
        <f>SUM(D41:D47)</f>
        <v>59000</v>
      </c>
      <c r="E40" s="31">
        <f>SUM(E41:E47)</f>
        <v>8720</v>
      </c>
      <c r="F40" s="31">
        <v>2150</v>
      </c>
      <c r="G40" s="29">
        <f t="shared" si="0"/>
        <v>0.147796610169492</v>
      </c>
      <c r="H40" s="25"/>
      <c r="I40" s="46"/>
      <c r="J40" s="19"/>
      <c r="K40" s="19"/>
      <c r="L40" s="25"/>
    </row>
    <row r="41" s="3" customFormat="1" ht="40" customHeight="1" spans="1:12">
      <c r="A41" s="26">
        <v>1</v>
      </c>
      <c r="B41" s="27" t="s">
        <v>91</v>
      </c>
      <c r="C41" s="28">
        <v>1500000</v>
      </c>
      <c r="D41" s="28">
        <v>7000</v>
      </c>
      <c r="E41" s="31">
        <v>250</v>
      </c>
      <c r="F41" s="24">
        <v>100</v>
      </c>
      <c r="G41" s="29">
        <f t="shared" si="0"/>
        <v>0.0357142857142857</v>
      </c>
      <c r="H41" s="30" t="s">
        <v>92</v>
      </c>
      <c r="I41" s="41" t="s">
        <v>93</v>
      </c>
      <c r="J41" s="19" t="s">
        <v>24</v>
      </c>
      <c r="K41" s="19"/>
      <c r="L41" s="27"/>
    </row>
    <row r="42" s="3" customFormat="1" ht="40" customHeight="1" spans="1:12">
      <c r="A42" s="26">
        <v>2</v>
      </c>
      <c r="B42" s="27" t="s">
        <v>94</v>
      </c>
      <c r="C42" s="28">
        <v>120000</v>
      </c>
      <c r="D42" s="28">
        <v>20000</v>
      </c>
      <c r="E42" s="31">
        <v>2300</v>
      </c>
      <c r="F42" s="31">
        <v>0</v>
      </c>
      <c r="G42" s="29">
        <f t="shared" ref="G42:G65" si="1">E42/D42</f>
        <v>0.115</v>
      </c>
      <c r="H42" s="30" t="s">
        <v>95</v>
      </c>
      <c r="I42" s="31" t="s">
        <v>96</v>
      </c>
      <c r="J42" s="19" t="s">
        <v>24</v>
      </c>
      <c r="K42" s="19" t="s">
        <v>29</v>
      </c>
      <c r="L42" s="30"/>
    </row>
    <row r="43" s="3" customFormat="1" ht="40" customHeight="1" spans="1:12">
      <c r="A43" s="26">
        <v>3</v>
      </c>
      <c r="B43" s="27" t="s">
        <v>97</v>
      </c>
      <c r="C43" s="28">
        <v>75000</v>
      </c>
      <c r="D43" s="28">
        <v>10000</v>
      </c>
      <c r="E43" s="31">
        <v>320</v>
      </c>
      <c r="F43" s="24">
        <v>0</v>
      </c>
      <c r="G43" s="29">
        <f t="shared" si="1"/>
        <v>0.032</v>
      </c>
      <c r="H43" s="30" t="s">
        <v>66</v>
      </c>
      <c r="I43" s="41" t="s">
        <v>67</v>
      </c>
      <c r="J43" s="19" t="s">
        <v>24</v>
      </c>
      <c r="K43" s="19"/>
      <c r="L43" s="27"/>
    </row>
    <row r="44" s="3" customFormat="1" ht="40" customHeight="1" spans="1:12">
      <c r="A44" s="26">
        <v>4</v>
      </c>
      <c r="B44" s="27" t="s">
        <v>98</v>
      </c>
      <c r="C44" s="28">
        <v>70000</v>
      </c>
      <c r="D44" s="28">
        <v>6000</v>
      </c>
      <c r="E44" s="31">
        <v>1000</v>
      </c>
      <c r="F44" s="31">
        <v>200</v>
      </c>
      <c r="G44" s="29">
        <f t="shared" si="1"/>
        <v>0.166666666666667</v>
      </c>
      <c r="H44" s="30" t="s">
        <v>66</v>
      </c>
      <c r="I44" s="41" t="s">
        <v>67</v>
      </c>
      <c r="J44" s="19" t="s">
        <v>24</v>
      </c>
      <c r="K44" s="19" t="s">
        <v>29</v>
      </c>
      <c r="L44" s="30"/>
    </row>
    <row r="45" s="3" customFormat="1" ht="40" customHeight="1" spans="1:12">
      <c r="A45" s="26">
        <v>5</v>
      </c>
      <c r="B45" s="27" t="s">
        <v>99</v>
      </c>
      <c r="C45" s="28">
        <v>66100</v>
      </c>
      <c r="D45" s="28">
        <v>5000</v>
      </c>
      <c r="E45" s="31">
        <v>350</v>
      </c>
      <c r="F45" s="24">
        <v>50</v>
      </c>
      <c r="G45" s="29">
        <f t="shared" si="1"/>
        <v>0.07</v>
      </c>
      <c r="H45" s="30" t="s">
        <v>92</v>
      </c>
      <c r="I45" s="41" t="s">
        <v>93</v>
      </c>
      <c r="J45" s="19" t="s">
        <v>24</v>
      </c>
      <c r="K45" s="19" t="s">
        <v>29</v>
      </c>
      <c r="L45" s="30"/>
    </row>
    <row r="46" ht="40" customHeight="1" spans="1:12">
      <c r="A46" s="26">
        <v>6</v>
      </c>
      <c r="B46" s="27" t="s">
        <v>100</v>
      </c>
      <c r="C46" s="28">
        <v>30382</v>
      </c>
      <c r="D46" s="28">
        <v>5000</v>
      </c>
      <c r="E46" s="31">
        <v>2000</v>
      </c>
      <c r="F46" s="31">
        <v>1300</v>
      </c>
      <c r="G46" s="29">
        <f t="shared" si="1"/>
        <v>0.4</v>
      </c>
      <c r="H46" s="30" t="s">
        <v>101</v>
      </c>
      <c r="I46" s="41" t="s">
        <v>102</v>
      </c>
      <c r="J46" s="19" t="s">
        <v>24</v>
      </c>
      <c r="K46" s="19" t="s">
        <v>29</v>
      </c>
      <c r="L46" s="30"/>
    </row>
    <row r="47" s="3" customFormat="1" ht="40" customHeight="1" spans="1:12">
      <c r="A47" s="26">
        <v>7</v>
      </c>
      <c r="B47" s="27" t="s">
        <v>103</v>
      </c>
      <c r="C47" s="28">
        <v>29381</v>
      </c>
      <c r="D47" s="28">
        <v>6000</v>
      </c>
      <c r="E47" s="31">
        <v>2500</v>
      </c>
      <c r="F47" s="24">
        <v>500</v>
      </c>
      <c r="G47" s="29">
        <f t="shared" si="1"/>
        <v>0.416666666666667</v>
      </c>
      <c r="H47" s="30" t="s">
        <v>92</v>
      </c>
      <c r="I47" s="41" t="s">
        <v>93</v>
      </c>
      <c r="J47" s="19" t="s">
        <v>24</v>
      </c>
      <c r="K47" s="19" t="s">
        <v>29</v>
      </c>
      <c r="L47" s="30"/>
    </row>
    <row r="48" s="3" customFormat="1" ht="40" customHeight="1" spans="1:12">
      <c r="A48" s="34" t="s">
        <v>104</v>
      </c>
      <c r="B48" s="22" t="s">
        <v>105</v>
      </c>
      <c r="C48" s="23">
        <f>SUM(C49:C60)</f>
        <v>296920.95</v>
      </c>
      <c r="D48" s="23">
        <f>SUM(D49:D60)</f>
        <v>71006.31</v>
      </c>
      <c r="E48" s="31">
        <f>SUM(E49:E60)</f>
        <v>13454.49</v>
      </c>
      <c r="F48" s="31">
        <v>3392.49</v>
      </c>
      <c r="G48" s="29">
        <f t="shared" si="1"/>
        <v>0.189483019185196</v>
      </c>
      <c r="H48" s="25"/>
      <c r="I48" s="47"/>
      <c r="J48" s="19"/>
      <c r="K48" s="19"/>
      <c r="L48" s="25"/>
    </row>
    <row r="49" s="3" customFormat="1" ht="40" customHeight="1" spans="1:12">
      <c r="A49" s="37">
        <v>1</v>
      </c>
      <c r="B49" s="27" t="s">
        <v>106</v>
      </c>
      <c r="C49" s="28">
        <v>150000</v>
      </c>
      <c r="D49" s="28">
        <v>10000</v>
      </c>
      <c r="E49" s="31">
        <v>150</v>
      </c>
      <c r="F49" s="24">
        <v>100</v>
      </c>
      <c r="G49" s="29">
        <f t="shared" si="1"/>
        <v>0.015</v>
      </c>
      <c r="H49" s="30" t="s">
        <v>107</v>
      </c>
      <c r="I49" s="47" t="s">
        <v>108</v>
      </c>
      <c r="J49" s="19" t="s">
        <v>24</v>
      </c>
      <c r="K49" s="19"/>
      <c r="L49" s="30" t="s">
        <v>44</v>
      </c>
    </row>
    <row r="50" s="3" customFormat="1" ht="40" customHeight="1" spans="1:12">
      <c r="A50" s="37">
        <v>2</v>
      </c>
      <c r="B50" s="27" t="s">
        <v>109</v>
      </c>
      <c r="C50" s="28">
        <v>66274</v>
      </c>
      <c r="D50" s="28">
        <v>20000</v>
      </c>
      <c r="E50" s="31">
        <v>3989.54</v>
      </c>
      <c r="F50" s="31">
        <v>1489.54</v>
      </c>
      <c r="G50" s="29">
        <f t="shared" si="1"/>
        <v>0.199477</v>
      </c>
      <c r="H50" s="30" t="s">
        <v>110</v>
      </c>
      <c r="I50" s="41" t="s">
        <v>111</v>
      </c>
      <c r="J50" s="19" t="s">
        <v>24</v>
      </c>
      <c r="K50" s="19" t="s">
        <v>29</v>
      </c>
      <c r="L50" s="27" t="s">
        <v>32</v>
      </c>
    </row>
    <row r="51" ht="40" customHeight="1" spans="1:12">
      <c r="A51" s="37">
        <v>3</v>
      </c>
      <c r="B51" s="27" t="s">
        <v>112</v>
      </c>
      <c r="C51" s="28">
        <v>16181</v>
      </c>
      <c r="D51" s="28">
        <v>6000</v>
      </c>
      <c r="E51" s="31">
        <v>1068.29</v>
      </c>
      <c r="F51" s="24">
        <v>468.29</v>
      </c>
      <c r="G51" s="29">
        <f t="shared" si="1"/>
        <v>0.178048333333333</v>
      </c>
      <c r="H51" s="30" t="s">
        <v>110</v>
      </c>
      <c r="I51" s="41" t="s">
        <v>111</v>
      </c>
      <c r="J51" s="19" t="s">
        <v>24</v>
      </c>
      <c r="K51" s="19" t="s">
        <v>29</v>
      </c>
      <c r="L51" s="30"/>
    </row>
    <row r="52" s="3" customFormat="1" ht="41" customHeight="1" spans="1:12">
      <c r="A52" s="37">
        <v>4</v>
      </c>
      <c r="B52" s="27" t="s">
        <v>113</v>
      </c>
      <c r="C52" s="28">
        <v>9397</v>
      </c>
      <c r="D52" s="28">
        <v>7687</v>
      </c>
      <c r="E52" s="31">
        <v>1000</v>
      </c>
      <c r="F52" s="31">
        <v>200</v>
      </c>
      <c r="G52" s="29">
        <f t="shared" si="1"/>
        <v>0.130089761935736</v>
      </c>
      <c r="H52" s="30" t="s">
        <v>114</v>
      </c>
      <c r="I52" s="41" t="s">
        <v>115</v>
      </c>
      <c r="J52" s="19" t="s">
        <v>24</v>
      </c>
      <c r="K52" s="19" t="s">
        <v>29</v>
      </c>
      <c r="L52" s="27"/>
    </row>
    <row r="53" ht="41" customHeight="1" spans="1:12">
      <c r="A53" s="37">
        <v>5</v>
      </c>
      <c r="B53" s="27" t="s">
        <v>116</v>
      </c>
      <c r="C53" s="28">
        <v>14757</v>
      </c>
      <c r="D53" s="28">
        <v>3757</v>
      </c>
      <c r="E53" s="31">
        <v>1200</v>
      </c>
      <c r="F53" s="24">
        <v>400</v>
      </c>
      <c r="G53" s="29">
        <f t="shared" si="1"/>
        <v>0.319403779611392</v>
      </c>
      <c r="H53" s="30" t="s">
        <v>117</v>
      </c>
      <c r="I53" s="41" t="s">
        <v>118</v>
      </c>
      <c r="J53" s="19" t="s">
        <v>24</v>
      </c>
      <c r="K53" s="19" t="s">
        <v>29</v>
      </c>
      <c r="L53" s="30" t="s">
        <v>30</v>
      </c>
    </row>
    <row r="54" s="3" customFormat="1" ht="40" customHeight="1" spans="1:12">
      <c r="A54" s="37">
        <v>6</v>
      </c>
      <c r="B54" s="27" t="s">
        <v>119</v>
      </c>
      <c r="C54" s="28">
        <v>10195.64</v>
      </c>
      <c r="D54" s="28">
        <v>5196</v>
      </c>
      <c r="E54" s="31">
        <v>1600</v>
      </c>
      <c r="F54" s="31">
        <v>100</v>
      </c>
      <c r="G54" s="29">
        <f t="shared" si="1"/>
        <v>0.307929176289453</v>
      </c>
      <c r="H54" s="30" t="s">
        <v>120</v>
      </c>
      <c r="I54" s="41" t="s">
        <v>108</v>
      </c>
      <c r="J54" s="19" t="s">
        <v>24</v>
      </c>
      <c r="K54" s="19" t="s">
        <v>29</v>
      </c>
      <c r="L54" s="30" t="s">
        <v>30</v>
      </c>
    </row>
    <row r="55" s="3" customFormat="1" ht="40" customHeight="1" spans="1:12">
      <c r="A55" s="37">
        <v>7</v>
      </c>
      <c r="B55" s="27" t="s">
        <v>121</v>
      </c>
      <c r="C55" s="28">
        <v>10000</v>
      </c>
      <c r="D55" s="28">
        <v>2600</v>
      </c>
      <c r="E55" s="31">
        <v>500</v>
      </c>
      <c r="F55" s="24">
        <v>300</v>
      </c>
      <c r="G55" s="29">
        <f t="shared" si="1"/>
        <v>0.192307692307692</v>
      </c>
      <c r="H55" s="30" t="s">
        <v>110</v>
      </c>
      <c r="I55" s="41" t="s">
        <v>111</v>
      </c>
      <c r="J55" s="19" t="s">
        <v>24</v>
      </c>
      <c r="K55" s="19" t="s">
        <v>29</v>
      </c>
      <c r="L55" s="30"/>
    </row>
    <row r="56" s="3" customFormat="1" ht="43" customHeight="1" spans="1:12">
      <c r="A56" s="37">
        <v>8</v>
      </c>
      <c r="B56" s="27" t="s">
        <v>122</v>
      </c>
      <c r="C56" s="28">
        <v>6731</v>
      </c>
      <c r="D56" s="28">
        <v>6731</v>
      </c>
      <c r="E56" s="31">
        <v>1176.66</v>
      </c>
      <c r="F56" s="31">
        <v>134.66</v>
      </c>
      <c r="G56" s="29">
        <f t="shared" si="1"/>
        <v>0.174812063586391</v>
      </c>
      <c r="H56" s="30" t="s">
        <v>123</v>
      </c>
      <c r="I56" s="31" t="s">
        <v>124</v>
      </c>
      <c r="J56" s="19" t="s">
        <v>24</v>
      </c>
      <c r="K56" s="19"/>
      <c r="L56" s="30"/>
    </row>
    <row r="57" s="3" customFormat="1" ht="40" customHeight="1" spans="1:12">
      <c r="A57" s="37">
        <v>9</v>
      </c>
      <c r="B57" s="27" t="s">
        <v>125</v>
      </c>
      <c r="C57" s="28">
        <v>5500</v>
      </c>
      <c r="D57" s="28">
        <v>4100</v>
      </c>
      <c r="E57" s="31">
        <v>1450</v>
      </c>
      <c r="F57" s="24">
        <v>0</v>
      </c>
      <c r="G57" s="29">
        <f t="shared" si="1"/>
        <v>0.353658536585366</v>
      </c>
      <c r="H57" s="30" t="s">
        <v>66</v>
      </c>
      <c r="I57" s="41" t="s">
        <v>67</v>
      </c>
      <c r="J57" s="19" t="s">
        <v>24</v>
      </c>
      <c r="K57" s="19"/>
      <c r="L57" s="30" t="s">
        <v>44</v>
      </c>
    </row>
    <row r="58" s="3" customFormat="1" ht="40" customHeight="1" spans="1:12">
      <c r="A58" s="37">
        <v>10</v>
      </c>
      <c r="B58" s="27" t="s">
        <v>126</v>
      </c>
      <c r="C58" s="28">
        <v>3500</v>
      </c>
      <c r="D58" s="28">
        <v>1000</v>
      </c>
      <c r="E58" s="31">
        <v>150</v>
      </c>
      <c r="F58" s="31">
        <v>0</v>
      </c>
      <c r="G58" s="29">
        <f t="shared" si="1"/>
        <v>0.15</v>
      </c>
      <c r="H58" s="30" t="s">
        <v>66</v>
      </c>
      <c r="I58" s="41" t="s">
        <v>67</v>
      </c>
      <c r="J58" s="19" t="s">
        <v>24</v>
      </c>
      <c r="K58" s="19"/>
      <c r="L58" s="30"/>
    </row>
    <row r="59" s="3" customFormat="1" ht="40" customHeight="1" spans="1:12">
      <c r="A59" s="37">
        <v>11</v>
      </c>
      <c r="B59" s="27" t="s">
        <v>127</v>
      </c>
      <c r="C59" s="28">
        <v>2724.31</v>
      </c>
      <c r="D59" s="28">
        <v>2624.31</v>
      </c>
      <c r="E59" s="31">
        <v>300</v>
      </c>
      <c r="F59" s="24">
        <v>100</v>
      </c>
      <c r="G59" s="29">
        <f t="shared" si="1"/>
        <v>0.11431576300056</v>
      </c>
      <c r="H59" s="30" t="s">
        <v>66</v>
      </c>
      <c r="I59" s="41" t="s">
        <v>67</v>
      </c>
      <c r="J59" s="19" t="s">
        <v>24</v>
      </c>
      <c r="K59" s="19"/>
      <c r="L59" s="30"/>
    </row>
    <row r="60" s="3" customFormat="1" ht="40" customHeight="1" spans="1:12">
      <c r="A60" s="37">
        <v>12</v>
      </c>
      <c r="B60" s="27" t="s">
        <v>128</v>
      </c>
      <c r="C60" s="28">
        <v>1661</v>
      </c>
      <c r="D60" s="36">
        <v>1311</v>
      </c>
      <c r="E60" s="31">
        <v>870</v>
      </c>
      <c r="F60" s="31">
        <v>200</v>
      </c>
      <c r="G60" s="29">
        <f t="shared" si="1"/>
        <v>0.663615560640732</v>
      </c>
      <c r="H60" s="30" t="s">
        <v>123</v>
      </c>
      <c r="I60" s="31" t="s">
        <v>124</v>
      </c>
      <c r="J60" s="19" t="s">
        <v>24</v>
      </c>
      <c r="K60" s="19"/>
      <c r="L60" s="48"/>
    </row>
    <row r="61" s="3" customFormat="1" ht="40" customHeight="1" spans="1:12">
      <c r="A61" s="34" t="s">
        <v>129</v>
      </c>
      <c r="B61" s="22" t="s">
        <v>130</v>
      </c>
      <c r="C61" s="23">
        <f>SUM(C62:C65)</f>
        <v>122997</v>
      </c>
      <c r="D61" s="23">
        <f>SUM(D62:D65)</f>
        <v>54300</v>
      </c>
      <c r="E61" s="31">
        <f>SUM(E62:E65)</f>
        <v>1480.36</v>
      </c>
      <c r="F61" s="24">
        <v>48</v>
      </c>
      <c r="G61" s="29">
        <f t="shared" si="1"/>
        <v>0.0272626151012891</v>
      </c>
      <c r="H61" s="25"/>
      <c r="I61" s="19"/>
      <c r="J61" s="19"/>
      <c r="K61" s="19"/>
      <c r="L61" s="25"/>
    </row>
    <row r="62" s="3" customFormat="1" ht="45" customHeight="1" spans="1:12">
      <c r="A62" s="26">
        <v>1</v>
      </c>
      <c r="B62" s="27" t="s">
        <v>131</v>
      </c>
      <c r="C62" s="28">
        <v>71000</v>
      </c>
      <c r="D62" s="28">
        <v>20000</v>
      </c>
      <c r="E62" s="31">
        <v>63</v>
      </c>
      <c r="F62" s="31">
        <v>0</v>
      </c>
      <c r="G62" s="29">
        <f t="shared" si="1"/>
        <v>0.00315</v>
      </c>
      <c r="H62" s="30" t="s">
        <v>66</v>
      </c>
      <c r="I62" s="41" t="s">
        <v>67</v>
      </c>
      <c r="J62" s="19"/>
      <c r="K62" s="19"/>
      <c r="L62" s="30" t="s">
        <v>44</v>
      </c>
    </row>
    <row r="63" s="3" customFormat="1" ht="56" customHeight="1" spans="1:12">
      <c r="A63" s="26">
        <v>2</v>
      </c>
      <c r="B63" s="27" t="s">
        <v>132</v>
      </c>
      <c r="C63" s="28">
        <v>27000</v>
      </c>
      <c r="D63" s="28">
        <v>24000</v>
      </c>
      <c r="E63" s="31">
        <v>800</v>
      </c>
      <c r="F63" s="24">
        <v>0</v>
      </c>
      <c r="G63" s="29">
        <f t="shared" si="1"/>
        <v>0.0333333333333333</v>
      </c>
      <c r="H63" s="30" t="s">
        <v>66</v>
      </c>
      <c r="I63" s="41" t="s">
        <v>67</v>
      </c>
      <c r="J63" s="19" t="s">
        <v>24</v>
      </c>
      <c r="K63" s="19"/>
      <c r="L63" s="30" t="s">
        <v>44</v>
      </c>
    </row>
    <row r="64" s="3" customFormat="1" ht="40" customHeight="1" spans="1:12">
      <c r="A64" s="26">
        <v>3</v>
      </c>
      <c r="B64" s="27" t="s">
        <v>133</v>
      </c>
      <c r="C64" s="28">
        <v>15897</v>
      </c>
      <c r="D64" s="28">
        <v>3000</v>
      </c>
      <c r="E64" s="31">
        <v>48</v>
      </c>
      <c r="F64" s="31">
        <v>48</v>
      </c>
      <c r="G64" s="29">
        <f t="shared" si="1"/>
        <v>0.016</v>
      </c>
      <c r="H64" s="30" t="s">
        <v>117</v>
      </c>
      <c r="I64" s="41" t="s">
        <v>118</v>
      </c>
      <c r="J64" s="19"/>
      <c r="K64" s="19"/>
      <c r="L64" s="30"/>
    </row>
    <row r="65" ht="40" customHeight="1" spans="1:12">
      <c r="A65" s="26">
        <v>4</v>
      </c>
      <c r="B65" s="27" t="s">
        <v>134</v>
      </c>
      <c r="C65" s="28">
        <v>9100</v>
      </c>
      <c r="D65" s="49">
        <v>7300</v>
      </c>
      <c r="E65" s="19">
        <v>569.36</v>
      </c>
      <c r="F65" s="24">
        <v>0</v>
      </c>
      <c r="G65" s="29">
        <f t="shared" si="1"/>
        <v>0.0779945205479452</v>
      </c>
      <c r="H65" s="30" t="s">
        <v>95</v>
      </c>
      <c r="I65" s="31" t="s">
        <v>96</v>
      </c>
      <c r="J65" s="19" t="s">
        <v>24</v>
      </c>
      <c r="K65" s="39"/>
      <c r="L65" s="50"/>
    </row>
  </sheetData>
  <mergeCells count="13">
    <mergeCell ref="A1:L1"/>
    <mergeCell ref="A2:B2"/>
    <mergeCell ref="A3:L3"/>
    <mergeCell ref="J4:L4"/>
    <mergeCell ref="D5:G5"/>
    <mergeCell ref="A5:A6"/>
    <mergeCell ref="B5:B6"/>
    <mergeCell ref="C5:C6"/>
    <mergeCell ref="H5:H6"/>
    <mergeCell ref="I5:I6"/>
    <mergeCell ref="J5:J6"/>
    <mergeCell ref="K5:K6"/>
    <mergeCell ref="L5:L6"/>
  </mergeCells>
  <printOptions horizontalCentered="1"/>
  <pageMargins left="0.118055555555556" right="0.118055555555556" top="0.590277777777778" bottom="0.590277777777778" header="0.511805555555556" footer="0.511805555555556"/>
  <pageSetup paperSize="9" scale="90" orientation="portrait" horizontalDpi="600" vertic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2015-05-05T03:36:00Z</dcterms:created>
  <cp:lastPrinted>2019-04-11T04:15:00Z</cp:lastPrinted>
  <dcterms:modified xsi:type="dcterms:W3CDTF">2020-05-20T08:46:57Z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ubyTemplateID">
    <vt:lpwstr>9</vt:lpwstr>
  </property>
</Properties>
</file>