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XHUB\Desktop\新丰县2026年高校毕业生基层公共就业创业服务岗位公开招聘公告及附件\体检公告\"/>
    </mc:Choice>
  </mc:AlternateContent>
  <bookViews>
    <workbookView windowWidth="27945" windowHeight="12375"/>
  </bookViews>
  <sheets>
    <sheet name="考生总成绩及入围体检人员名单" sheetId="3" r:id="rId1"/>
  </sheets>
  <definedNames>
    <definedName name="_xlnm._FilterDatabase" localSheetId="0" hidden="1">考生总成绩及入围体检人员名单!$A$3:$J$19</definedName>
    <definedName name="_xlnm.Print_Area" localSheetId="0">考生总成绩及入围体检人员名单!#REF!</definedName>
    <definedName name="_xlnm.Print_Titles" localSheetId="0">考生总成绩及入围体检人员名单!$3:$3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<sst xmlns="http://schemas.openxmlformats.org/spreadsheetml/2006/main" count="29" uniqueCount="29">
  <si>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</si>
  <si>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考生总成绩及入围体检人员名单</t>
  </si>
  <si>
    <t>序号</t>
  </si>
  <si>
    <t>身份证
后六位</t>
  </si>
  <si>
    <t>量化测评成绩</t>
  </si>
  <si>
    <t>测评成绩合成分（50%）</t>
  </si>
  <si>
    <t>面试总成绩</t>
  </si>
  <si>
    <t>面试成绩合成分（50%）</t>
  </si>
  <si>
    <t>总成绩</t>
  </si>
  <si>
    <t>名次</t>
  </si>
  <si>
    <t>是否进入体检</t>
  </si>
  <si>
    <t>备注</t>
  </si>
  <si>
    <t>023022</t>
  </si>
  <si>
    <t>053033</t>
  </si>
  <si>
    <t>113005</t>
  </si>
  <si>
    <t>300012</t>
  </si>
  <si>
    <t>292121</t>
  </si>
  <si>
    <t>218000</t>
  </si>
  <si>
    <t>132012</t>
  </si>
  <si>
    <t>05352X</t>
  </si>
  <si>
    <t>080015</t>
  </si>
  <si>
    <t>220012</t>
  </si>
  <si>
    <t>020013</t>
  </si>
  <si>
    <t>100035</t>
  </si>
  <si>
    <t>030012</t>
  </si>
  <si>
    <t>072004</t>
  </si>
  <si>
    <t>251048</t>
  </si>
  <si>
    <t>094226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</si>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</sst>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K5" sqref="K5"/>
    </sheetView>
  </sheetViews>
  <sheetFormatPr defaultColWidth="9" defaultRowHeight="14.25"/>
  <cols>
    <col min="1" max="1" width="7.5" customWidth="1"/>
    <col min="2" max="2" width="11.5" customWidth="1"/>
    <col min="3" max="3" width="10.375" style="3" customWidth="1"/>
    <col min="4" max="4" width="12.125" style="3" customWidth="1"/>
    <col min="5" max="5" width="10.625" style="3" customWidth="1"/>
    <col min="6" max="6" width="11.625" style="3" customWidth="1"/>
    <col min="7" max="7" width="8.875" style="3" customWidth="1"/>
    <col min="8" max="8" width="5.875" customWidth="1"/>
    <col min="9" max="9" width="7.5" customWidth="1"/>
    <col min="10" max="10" width="6.5" customWidth="1"/>
    <col min="11" max="11" width="7.75" customWidth="1"/>
  </cols>
  <sheetData>
    <row r="1" ht="23" customHeight="1" spans="1:10">
      <c r="A1" t="s">
        <v>0</v>
      </c>
    </row>
    <row r="2" ht="41.15" customHeight="1" spans="1:10">
      <c r="A2" s="4" t="s">
        <v>1</v>
      </c>
      <c r="B2" s="4"/>
      <c r="C2" s="5"/>
      <c r="D2" s="5"/>
      <c r="E2" s="5"/>
      <c r="F2" s="5"/>
      <c r="G2" s="5"/>
      <c r="H2" s="4"/>
      <c r="I2" s="4"/>
      <c r="J2" s="4"/>
    </row>
    <row r="3" s="1" customFormat="1" ht="62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s="2" customFormat="1" ht="24" customHeight="1" spans="1:10">
      <c r="A4" s="8">
        <v>1</v>
      </c>
      <c r="B4" s="9" t="s">
        <v>12</v>
      </c>
      <c r="C4" s="10">
        <v>54</v>
      </c>
      <c r="D4" s="10">
        <f t="shared" ref="D4:D19" si="0" xml:space="preserve">C4*0.5</f>
        <v>27</v>
      </c>
      <c r="E4" s="10">
        <v>81.3333333333333</v>
      </c>
      <c r="F4" s="10">
        <f t="shared" ref="F4:F19" si="1" xml:space="preserve">E4*0.5</f>
        <v>40.6666666666667</v>
      </c>
      <c r="G4" s="10">
        <f t="shared" ref="G4:G19" si="2" xml:space="preserve">D4+F4</f>
        <v>67.6666666666667</v>
      </c>
      <c r="H4" s="11">
        <f t="shared" ref="H4:H19" si="3" xml:space="preserve">RANK(G4,$G$4:$G$19)</f>
        <v>1</v>
      </c>
      <c r="I4" s="12" t="str">
        <f t="shared" ref="I4:I19" si="4" xml:space="preserve">IF(H4&gt;5,"否","是")</f>
        <v>是</v>
      </c>
      <c r="J4" s="12"/>
    </row>
    <row r="5" s="2" customFormat="1" ht="24" customHeight="1" spans="1:10">
      <c r="A5" s="12">
        <v>2</v>
      </c>
      <c r="B5" s="9" t="s">
        <v>13</v>
      </c>
      <c r="C5" s="10">
        <v>57</v>
      </c>
      <c r="D5" s="10">
        <f t="shared" si="0"/>
        <v>28.5</v>
      </c>
      <c r="E5" s="10">
        <v>76.75</v>
      </c>
      <c r="F5" s="10">
        <f t="shared" si="1"/>
        <v>38.375</v>
      </c>
      <c r="G5" s="10">
        <f t="shared" si="2"/>
        <v>66.875</v>
      </c>
      <c r="H5" s="11">
        <f t="shared" si="3"/>
        <v>2</v>
      </c>
      <c r="I5" s="12" t="str">
        <f t="shared" si="4"/>
        <v>是</v>
      </c>
      <c r="J5" s="12"/>
    </row>
    <row r="6" s="2" customFormat="1" ht="24" customHeight="1" spans="1:10">
      <c r="A6" s="12">
        <v>3</v>
      </c>
      <c r="B6" s="9" t="s">
        <v>14</v>
      </c>
      <c r="C6" s="10">
        <v>50</v>
      </c>
      <c r="D6" s="10">
        <f t="shared" si="0"/>
        <v>25</v>
      </c>
      <c r="E6" s="10">
        <v>83</v>
      </c>
      <c r="F6" s="10">
        <f t="shared" si="1"/>
        <v>41.5</v>
      </c>
      <c r="G6" s="10">
        <f t="shared" si="2"/>
        <v>66.5</v>
      </c>
      <c r="H6" s="11">
        <f t="shared" si="3"/>
        <v>3</v>
      </c>
      <c r="I6" s="12" t="str">
        <f t="shared" si="4"/>
        <v>是</v>
      </c>
      <c r="J6" s="12"/>
    </row>
    <row r="7" s="2" customFormat="1" ht="24" customHeight="1" spans="1:10">
      <c r="A7" s="8">
        <v>4</v>
      </c>
      <c r="B7" s="9" t="s">
        <v>15</v>
      </c>
      <c r="C7" s="10">
        <v>52</v>
      </c>
      <c r="D7" s="10">
        <f t="shared" si="0"/>
        <v>26</v>
      </c>
      <c r="E7" s="10">
        <v>79.75</v>
      </c>
      <c r="F7" s="10">
        <f t="shared" si="1"/>
        <v>39.875</v>
      </c>
      <c r="G7" s="10">
        <f t="shared" si="2"/>
        <v>65.875</v>
      </c>
      <c r="H7" s="11">
        <f t="shared" si="3"/>
        <v>4</v>
      </c>
      <c r="I7" s="12" t="str">
        <f t="shared" si="4"/>
        <v>是</v>
      </c>
      <c r="J7" s="12"/>
    </row>
    <row r="8" s="2" customFormat="1" ht="24" customHeight="1" spans="1:10">
      <c r="A8" s="12">
        <v>5</v>
      </c>
      <c r="B8" s="9" t="s">
        <v>16</v>
      </c>
      <c r="C8" s="10">
        <v>48</v>
      </c>
      <c r="D8" s="10">
        <f t="shared" si="0"/>
        <v>24</v>
      </c>
      <c r="E8" s="10">
        <v>81.5833333333333</v>
      </c>
      <c r="F8" s="10">
        <f t="shared" si="1"/>
        <v>40.7916666666667</v>
      </c>
      <c r="G8" s="10">
        <f t="shared" si="2"/>
        <v>64.7916666666667</v>
      </c>
      <c r="H8" s="11">
        <f t="shared" si="3"/>
        <v>5</v>
      </c>
      <c r="I8" s="12" t="str">
        <f t="shared" si="4"/>
        <v>是</v>
      </c>
      <c r="J8" s="12"/>
    </row>
    <row r="9" s="2" customFormat="1" ht="24" customHeight="1" spans="1:10">
      <c r="A9" s="12">
        <v>6</v>
      </c>
      <c r="B9" s="9" t="s">
        <v>17</v>
      </c>
      <c r="C9" s="10">
        <v>45</v>
      </c>
      <c r="D9" s="10">
        <f t="shared" si="0"/>
        <v>22.5</v>
      </c>
      <c r="E9" s="10">
        <v>80.0833333333333</v>
      </c>
      <c r="F9" s="10">
        <f t="shared" si="1"/>
        <v>40.0416666666667</v>
      </c>
      <c r="G9" s="10">
        <f t="shared" si="2"/>
        <v>62.5416666666667</v>
      </c>
      <c r="H9" s="11">
        <f t="shared" si="3"/>
        <v>6</v>
      </c>
      <c r="I9" s="12" t="str">
        <f t="shared" si="4"/>
        <v>否</v>
      </c>
      <c r="J9" s="12"/>
    </row>
    <row r="10" s="2" customFormat="1" ht="24" customHeight="1" spans="1:10">
      <c r="A10" s="8">
        <v>7</v>
      </c>
      <c r="B10" s="9" t="s">
        <v>18</v>
      </c>
      <c r="C10" s="10">
        <v>53</v>
      </c>
      <c r="D10" s="10">
        <f t="shared" si="0"/>
        <v>26.5</v>
      </c>
      <c r="E10" s="10">
        <v>70.92</v>
      </c>
      <c r="F10" s="10">
        <f t="shared" si="1"/>
        <v>35.46</v>
      </c>
      <c r="G10" s="10">
        <f t="shared" si="2"/>
        <v>61.96</v>
      </c>
      <c r="H10" s="11">
        <f t="shared" si="3"/>
        <v>7</v>
      </c>
      <c r="I10" s="12" t="str">
        <f t="shared" si="4"/>
        <v>否</v>
      </c>
      <c r="J10" s="12"/>
    </row>
    <row r="11" s="2" customFormat="1" ht="24" customHeight="1" spans="1:10">
      <c r="A11" s="12">
        <v>8</v>
      </c>
      <c r="B11" s="9" t="s">
        <v>19</v>
      </c>
      <c r="C11" s="10">
        <v>49</v>
      </c>
      <c r="D11" s="10">
        <f t="shared" si="0"/>
        <v>24.5</v>
      </c>
      <c r="E11" s="10">
        <v>74.8333333333333</v>
      </c>
      <c r="F11" s="10">
        <f t="shared" si="1"/>
        <v>37.4166666666667</v>
      </c>
      <c r="G11" s="10">
        <f t="shared" si="2"/>
        <v>61.9166666666667</v>
      </c>
      <c r="H11" s="11">
        <f t="shared" si="3"/>
        <v>8</v>
      </c>
      <c r="I11" s="12" t="str">
        <f t="shared" si="4"/>
        <v>否</v>
      </c>
      <c r="J11" s="12"/>
    </row>
    <row r="12" s="2" customFormat="1" ht="24" customHeight="1" spans="1:10">
      <c r="A12" s="12">
        <v>9</v>
      </c>
      <c r="B12" s="9" t="s">
        <v>20</v>
      </c>
      <c r="C12" s="10">
        <v>45</v>
      </c>
      <c r="D12" s="10">
        <f t="shared" si="0"/>
        <v>22.5</v>
      </c>
      <c r="E12" s="10">
        <v>78.75</v>
      </c>
      <c r="F12" s="10">
        <f t="shared" si="1"/>
        <v>39.375</v>
      </c>
      <c r="G12" s="10">
        <f t="shared" si="2"/>
        <v>61.875</v>
      </c>
      <c r="H12" s="11">
        <f t="shared" si="3"/>
        <v>9</v>
      </c>
      <c r="I12" s="12" t="str">
        <f t="shared" si="4"/>
        <v>否</v>
      </c>
      <c r="J12" s="12"/>
    </row>
    <row r="13" s="2" customFormat="1" ht="24" customHeight="1" spans="1:10">
      <c r="A13" s="8">
        <v>10</v>
      </c>
      <c r="B13" s="9" t="s">
        <v>21</v>
      </c>
      <c r="C13" s="10">
        <v>48</v>
      </c>
      <c r="D13" s="10">
        <f t="shared" si="0"/>
        <v>24</v>
      </c>
      <c r="E13" s="10">
        <v>75</v>
      </c>
      <c r="F13" s="10">
        <f t="shared" si="1"/>
        <v>37.5</v>
      </c>
      <c r="G13" s="10">
        <f t="shared" si="2"/>
        <v>61.5</v>
      </c>
      <c r="H13" s="11">
        <f t="shared" si="3"/>
        <v>10</v>
      </c>
      <c r="I13" s="12" t="str">
        <f t="shared" si="4"/>
        <v>否</v>
      </c>
      <c r="J13" s="12"/>
    </row>
    <row r="14" s="2" customFormat="1" ht="24" customHeight="1" spans="1:10">
      <c r="A14" s="12">
        <v>11</v>
      </c>
      <c r="B14" s="9" t="s">
        <v>22</v>
      </c>
      <c r="C14" s="10">
        <v>45</v>
      </c>
      <c r="D14" s="10">
        <f t="shared" si="0"/>
        <v>22.5</v>
      </c>
      <c r="E14" s="10">
        <v>77.5</v>
      </c>
      <c r="F14" s="10">
        <f t="shared" si="1"/>
        <v>38.75</v>
      </c>
      <c r="G14" s="10">
        <f t="shared" si="2"/>
        <v>61.25</v>
      </c>
      <c r="H14" s="11">
        <f t="shared" si="3"/>
        <v>11</v>
      </c>
      <c r="I14" s="12" t="str">
        <f t="shared" si="4"/>
        <v>否</v>
      </c>
      <c r="J14" s="12"/>
    </row>
    <row r="15" s="2" customFormat="1" ht="24" customHeight="1" spans="1:10">
      <c r="A15" s="12">
        <v>12</v>
      </c>
      <c r="B15" s="9" t="s">
        <v>23</v>
      </c>
      <c r="C15" s="10">
        <v>45</v>
      </c>
      <c r="D15" s="10">
        <f t="shared" si="0"/>
        <v>22.5</v>
      </c>
      <c r="E15" s="10">
        <v>74.8333333333333</v>
      </c>
      <c r="F15" s="10">
        <f t="shared" si="1"/>
        <v>37.4166666666667</v>
      </c>
      <c r="G15" s="10">
        <f t="shared" si="2"/>
        <v>59.9166666666667</v>
      </c>
      <c r="H15" s="11">
        <f t="shared" si="3"/>
        <v>12</v>
      </c>
      <c r="I15" s="12" t="str">
        <f t="shared" si="4"/>
        <v>否</v>
      </c>
      <c r="J15" s="12"/>
    </row>
    <row r="16" s="2" customFormat="1" ht="24" customHeight="1" spans="1:10">
      <c r="A16" s="8">
        <v>13</v>
      </c>
      <c r="B16" s="9" t="s">
        <v>24</v>
      </c>
      <c r="C16" s="10">
        <v>45</v>
      </c>
      <c r="D16" s="10">
        <f t="shared" si="0"/>
        <v>22.5</v>
      </c>
      <c r="E16" s="10">
        <v>69.75</v>
      </c>
      <c r="F16" s="10">
        <f t="shared" si="1"/>
        <v>34.875</v>
      </c>
      <c r="G16" s="10">
        <f t="shared" si="2"/>
        <v>57.375</v>
      </c>
      <c r="H16" s="11">
        <f t="shared" si="3"/>
        <v>13</v>
      </c>
      <c r="I16" s="12" t="str">
        <f t="shared" si="4"/>
        <v>否</v>
      </c>
      <c r="J16" s="12"/>
    </row>
    <row r="17" s="2" customFormat="1" ht="24" customHeight="1" spans="1:10">
      <c r="A17" s="12">
        <v>14</v>
      </c>
      <c r="B17" s="9" t="s">
        <v>25</v>
      </c>
      <c r="C17" s="10">
        <v>47</v>
      </c>
      <c r="D17" s="10">
        <f t="shared" si="0"/>
        <v>23.5</v>
      </c>
      <c r="E17" s="10">
        <v>67.0833333333333</v>
      </c>
      <c r="F17" s="10">
        <f t="shared" si="1"/>
        <v>33.5416666666667</v>
      </c>
      <c r="G17" s="10">
        <f t="shared" si="2"/>
        <v>57.0416666666667</v>
      </c>
      <c r="H17" s="11">
        <f t="shared" si="3"/>
        <v>14</v>
      </c>
      <c r="I17" s="12" t="str">
        <f t="shared" si="4"/>
        <v>否</v>
      </c>
      <c r="J17" s="12"/>
    </row>
    <row r="18" s="2" customFormat="1" ht="24" customHeight="1" spans="1:10">
      <c r="A18" s="12">
        <v>15</v>
      </c>
      <c r="B18" s="9" t="s">
        <v>26</v>
      </c>
      <c r="C18" s="10">
        <v>45</v>
      </c>
      <c r="D18" s="10">
        <f t="shared" si="0"/>
        <v>22.5</v>
      </c>
      <c r="E18" s="10">
        <v>35.0833333333333</v>
      </c>
      <c r="F18" s="10">
        <f t="shared" si="1"/>
        <v>17.5416666666667</v>
      </c>
      <c r="G18" s="10">
        <f t="shared" si="2"/>
        <v>40.0416666666667</v>
      </c>
      <c r="H18" s="11">
        <f t="shared" si="3"/>
        <v>15</v>
      </c>
      <c r="I18" s="12" t="str">
        <f t="shared" si="4"/>
        <v>否</v>
      </c>
      <c r="J18" s="12"/>
    </row>
    <row r="19" s="2" customFormat="1" ht="24" customHeight="1" spans="1:10">
      <c r="A19" s="8">
        <v>16</v>
      </c>
      <c r="B19" s="9" t="s">
        <v>27</v>
      </c>
      <c r="C19" s="10">
        <v>53</v>
      </c>
      <c r="D19" s="10">
        <f t="shared" si="0"/>
        <v>26.5</v>
      </c>
      <c r="E19" s="10">
        <v>0</v>
      </c>
      <c r="F19" s="10">
        <f t="shared" si="1"/>
        <v>0</v>
      </c>
      <c r="G19" s="10">
        <f t="shared" si="2"/>
        <v>26.5</v>
      </c>
      <c r="H19" s="11">
        <f t="shared" si="3"/>
        <v>16</v>
      </c>
      <c r="I19" s="12" t="str">
        <f t="shared" si="4"/>
        <v>否</v>
      </c>
      <c r="J19" s="12" t="s">
        <v>28</v>
      </c>
    </row>
  </sheetData>
  <autoFilter xmlns:etc="http://www.wps.cn/officeDocument/2017/etCustomData" ref="A3:J19" etc:filterBottomFollowUsedRange="0">
    <sortState ref="A3:J19">
      <sortCondition ref="H2"/>
    </sortState>
    <extLst/>
  </autoFilter>
  <mergeCells count="1">
    <mergeCell ref="A2:J2"/>
  </mergeCells>
  <printOptions horizontalCentered="1"/>
  <pageMargins left="0.314583333333333" right="0.196527777777778" top="0.196527777777778" bottom="0.196527777777778" header="0.279166666666667" footer="0.239583333333333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考生总成绩及入围体检人员名单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Tevzo_</cp:lastModifiedBy>
  <dcterms:created xsi:type="dcterms:W3CDTF">2019-07-22T01:55:00Z</dcterms:created>
  <dcterms:modified xsi:type="dcterms:W3CDTF">2026-10-26T07:29:22Z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81CF110D99B84E6AA1A6E48D62E6F873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