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</sheets>
  <definedNames>
    <definedName name="_xlnm._FilterDatabase" localSheetId="0" hidden="1">Sheet1!$A$4:$N$24</definedName>
    <definedName name="_xlnm.Print_Titles" localSheetId="0">Sheet1!$2:$4</definedName>
    <definedName name="_xlnm.Print_Area" localSheetId="0">Sheet1!$A$2:$M$23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<sst xmlns="http://schemas.openxmlformats.org/spreadsheetml/2006/main" count="150" uniqueCount="76">
  <si>
    <t>附件1</t>
  </si>
  <si>
    <t>存量住宅用地信息表
表1.新丰县存量住宅用地项目清单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</si>
  <si>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</si>
  <si>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</si>
  <si>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</si>
  <si>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</si>
  <si>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</si>
  <si>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</si>
  <si>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</si>
  <si>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</si>
  <si>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</si>
  <si>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</si>
  <si>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</si>
  <si>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</si>
  <si>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</si>
  <si>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</si>
  <si>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</si>
  <si>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</si>
  <si>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</si>
  <si>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</si>
  <si>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</si>
  <si>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</si>
  <si>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</si>
  <si>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</si>
  <si>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</si>
  <si>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</si>
  <si>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</si>
  <si>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</si>
  <si>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众鑫</t>
  </si>
  <si>
    <t>新丰县众鑫房地产有限公司</t>
  </si>
  <si>
    <t>新丰县丰城街道</t>
  </si>
  <si>
    <t>新丰县丰城镇鸿洲路</t>
  </si>
  <si>
    <t>普通商品房</t>
  </si>
  <si>
    <t>已动工未竣工</t>
  </si>
  <si>
    <t>峰泰</t>
  </si>
  <si>
    <t>新丰县峰泰房地产开发有限公司</t>
  </si>
  <si>
    <t>新丰县丰城街道贵峰路</t>
  </si>
  <si>
    <t>未动工</t>
  </si>
  <si>
    <t>－</t>
  </si>
  <si>
    <t>黄剑珊</t>
  </si>
  <si>
    <t>丰城街道黄陂村大水坝</t>
  </si>
  <si>
    <t>谊璟华府</t>
  </si>
  <si>
    <t>新丰璟丰房地产开发有限公司</t>
  </si>
  <si>
    <t>丰城街道万丰游泳池地块</t>
  </si>
  <si>
    <t>沛泷御峰花园</t>
  </si>
  <si>
    <t>新丰县卓兴房地产开发有限公司</t>
  </si>
  <si>
    <t>丰城街道紫城村碧桂园旁地块</t>
  </si>
  <si>
    <t>紫龙华景花园</t>
  </si>
  <si>
    <t>广东新联顺景房地产开发有限公司</t>
  </si>
  <si>
    <t>新丰县丰城街道紫城村第五小学旁1号地块</t>
  </si>
  <si>
    <t>新丰县丰城街道紫城村第五小学旁2号地块</t>
  </si>
  <si>
    <t>昇邦花园</t>
  </si>
  <si>
    <t>新丰县鸿發房地产开发有限公司</t>
  </si>
  <si>
    <t>丰城街道紫城村白鸡沥地段“三旧”改造地块</t>
  </si>
  <si>
    <t>广东国际旅游度假区</t>
  </si>
  <si>
    <t>广东雪山森林养生旅游发展有限公司</t>
  </si>
  <si>
    <t>新丰县丰城街道会前村4号地块</t>
  </si>
  <si>
    <t>新丰县丰城街道会前村7号地块</t>
  </si>
  <si>
    <t>新丰县丰城街道会前村6号地块</t>
  </si>
  <si>
    <t>平深华庭苑</t>
  </si>
  <si>
    <t>韶关市平深房地产开发有限公司</t>
  </si>
  <si>
    <t>新丰县丰城街道会前村3号地块</t>
  </si>
  <si>
    <t>新丰县丰城街道会前村2号地块</t>
  </si>
  <si>
    <t>新丰县丰城街道会前村1号地块</t>
  </si>
  <si>
    <t>新丰县丰城街道紫城村第五小学旁地块</t>
  </si>
  <si>
    <t>新丰星悦湾</t>
  </si>
  <si>
    <t>新丰县碧盈房地产开发有限公司</t>
  </si>
  <si>
    <t>丰城街道会前坝A地块</t>
  </si>
  <si>
    <t>新丰·状元府</t>
  </si>
  <si>
    <t>新丰县润达房地产开发有限公司</t>
  </si>
  <si>
    <t>新丰县丰城街道冠冕帽业地块</t>
  </si>
  <si>
    <t>新丰县SG-XF-04-01-0102号地块</t>
  </si>
  <si>
    <t>新丰县新崇房地产发展有限公司</t>
  </si>
  <si>
    <t>-</t>
  </si>
  <si>
    <t>项目总数</t>
  </si>
  <si>
    <t>存量住宅用地总面积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</si>
</sst>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);[Red]\(0.000000\)"/>
    <numFmt numFmtId="178" formatCode="yyyy/mm/dd"/>
    <numFmt numFmtId="179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9" fontId="0" fillId="0" borderId="0" xfId="0" applyNumberFormat="1" applyFill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zoomScale="90" zoomScaleNormal="90" zoomScaleSheetLayoutView="90" workbookViewId="0">
      <selection activeCell="N9" sqref="N9"/>
    </sheetView>
  </sheetViews>
  <sheetFormatPr defaultColWidth="9" defaultRowHeight="13.5"/>
  <cols>
    <col min="1" max="1" width="6.625" customWidth="1"/>
    <col min="2" max="2" width="14.125" style="5" customWidth="1"/>
    <col min="3" max="3" width="14.25" customWidth="1"/>
    <col min="4" max="4" width="12.5" customWidth="1"/>
    <col min="5" max="5" width="18.5" customWidth="1"/>
    <col min="6" max="6" width="12.125" customWidth="1"/>
    <col min="7" max="7" width="9.5" customWidth="1"/>
    <col min="8" max="8" width="10.125" customWidth="1"/>
    <col min="9" max="9" width="11.375" customWidth="1"/>
    <col min="10" max="10" width="10.375" customWidth="1"/>
    <col min="11" max="11" width="10.875" customWidth="1"/>
    <col min="12" max="12" width="13.75" style="6" customWidth="1"/>
    <col min="13" max="13" width="5.25" customWidth="1"/>
    <col min="14" max="14" width="15.75" style="1" customWidth="1"/>
    <col min="15" max="15" width="9.375" style="1"/>
    <col min="16" max="16" width="9" style="1"/>
    <col min="17" max="17" width="13.75" style="1"/>
    <col min="18" max="18" width="12.625" style="1"/>
  </cols>
  <sheetData>
    <row r="1" ht="27.75" customHeight="1" spans="1:1">
      <c r="A1" s="7" t="s">
        <v>0</v>
      </c>
    </row>
    <row r="2" ht="43" customHeight="1" spans="1:17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23"/>
      <c r="N2" s="24"/>
      <c r="O2" s="24"/>
      <c r="P2" s="24"/>
      <c r="Q2" s="24"/>
    </row>
    <row r="3" ht="29.25" customHeight="1" spans="11:17">
      <c r="K3" t="s">
        <v>2</v>
      </c>
      <c r="L3" s="25">
        <v>45924</v>
      </c>
      <c r="N3" s="24"/>
      <c r="O3" s="24"/>
      <c r="P3" s="24"/>
      <c r="Q3" s="24"/>
    </row>
    <row r="4" ht="28.5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26" t="s">
        <v>14</v>
      </c>
      <c r="M4" s="2" t="s">
        <v>15</v>
      </c>
    </row>
    <row r="5" ht="25" customHeight="1" spans="1:13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26" t="s">
        <v>27</v>
      </c>
      <c r="M5" s="27"/>
    </row>
    <row r="6" ht="27" customHeight="1" spans="1:13">
      <c r="A6" s="12">
        <v>1</v>
      </c>
      <c r="B6" s="13" t="s">
        <v>28</v>
      </c>
      <c r="C6" s="14" t="s">
        <v>29</v>
      </c>
      <c r="D6" s="15" t="s">
        <v>30</v>
      </c>
      <c r="E6" s="16" t="s">
        <v>31</v>
      </c>
      <c r="F6" s="13" t="s">
        <v>32</v>
      </c>
      <c r="G6" s="17">
        <v>0.17569</v>
      </c>
      <c r="H6" s="18">
        <v>41346.4302314815</v>
      </c>
      <c r="I6" s="18">
        <v>43099.4302314815</v>
      </c>
      <c r="J6" s="18">
        <v>44195.4302314815</v>
      </c>
      <c r="K6" s="14" t="s">
        <v>33</v>
      </c>
      <c r="L6" s="28">
        <v>0.17569</v>
      </c>
      <c r="M6" s="27"/>
    </row>
    <row r="7" ht="27" customHeight="1" spans="1:13">
      <c r="A7" s="12">
        <v>2</v>
      </c>
      <c r="B7" s="19" t="s">
        <v>34</v>
      </c>
      <c r="C7" s="14" t="s">
        <v>35</v>
      </c>
      <c r="D7" s="15" t="s">
        <v>30</v>
      </c>
      <c r="E7" s="16" t="s">
        <v>36</v>
      </c>
      <c r="F7" s="13" t="s">
        <v>32</v>
      </c>
      <c r="G7" s="17">
        <v>0.40921</v>
      </c>
      <c r="H7" s="18">
        <v>41392.6257291667</v>
      </c>
      <c r="I7" s="18">
        <v>43951.6257291667</v>
      </c>
      <c r="J7" s="18">
        <v>45046.6257291667</v>
      </c>
      <c r="K7" s="14" t="s">
        <v>37</v>
      </c>
      <c r="L7" s="28" t="s">
        <v>38</v>
      </c>
      <c r="M7" s="27"/>
    </row>
    <row r="8" ht="27" customHeight="1" spans="1:13">
      <c r="A8" s="12">
        <v>3</v>
      </c>
      <c r="B8" s="14" t="s">
        <v>39</v>
      </c>
      <c r="C8" s="14" t="s">
        <v>39</v>
      </c>
      <c r="D8" s="15" t="s">
        <v>30</v>
      </c>
      <c r="E8" s="16" t="s">
        <v>40</v>
      </c>
      <c r="F8" s="13" t="s">
        <v>32</v>
      </c>
      <c r="G8" s="17">
        <v>0.0637</v>
      </c>
      <c r="H8" s="18">
        <v>41400.4405208333</v>
      </c>
      <c r="I8" s="18">
        <v>43951.6257291667</v>
      </c>
      <c r="J8" s="18">
        <v>45046.6257291667</v>
      </c>
      <c r="K8" s="14" t="s">
        <v>37</v>
      </c>
      <c r="L8" s="28" t="s">
        <v>38</v>
      </c>
      <c r="M8" s="27"/>
    </row>
    <row r="9" ht="27" customHeight="1" spans="1:13">
      <c r="A9" s="12">
        <v>4</v>
      </c>
      <c r="B9" s="13" t="s">
        <v>41</v>
      </c>
      <c r="C9" s="14" t="s">
        <v>42</v>
      </c>
      <c r="D9" s="15" t="s">
        <v>30</v>
      </c>
      <c r="E9" s="16" t="s">
        <v>43</v>
      </c>
      <c r="F9" s="13" t="s">
        <v>32</v>
      </c>
      <c r="G9" s="14">
        <v>0.337832</v>
      </c>
      <c r="H9" s="18">
        <v>43308.6474189815</v>
      </c>
      <c r="I9" s="18">
        <v>43857.6474189815</v>
      </c>
      <c r="J9" s="18">
        <v>44953.6474189815</v>
      </c>
      <c r="K9" s="14" t="s">
        <v>33</v>
      </c>
      <c r="L9" s="28">
        <f>G9</f>
        <v>0.337832</v>
      </c>
      <c r="M9" s="27"/>
    </row>
    <row r="10" ht="27" customHeight="1" spans="1:13">
      <c r="A10" s="12">
        <v>5</v>
      </c>
      <c r="B10" s="13" t="s">
        <v>44</v>
      </c>
      <c r="C10" s="14" t="s">
        <v>45</v>
      </c>
      <c r="D10" s="15" t="s">
        <v>30</v>
      </c>
      <c r="E10" s="16" t="s">
        <v>46</v>
      </c>
      <c r="F10" s="13" t="s">
        <v>32</v>
      </c>
      <c r="G10" s="14">
        <v>3.574127</v>
      </c>
      <c r="H10" s="18">
        <v>43452.4114814815</v>
      </c>
      <c r="I10" s="18">
        <v>44000.4114814815</v>
      </c>
      <c r="J10" s="18">
        <v>45095.4114814815</v>
      </c>
      <c r="K10" s="14" t="s">
        <v>33</v>
      </c>
      <c r="L10" s="29">
        <v>2.77765092857143</v>
      </c>
      <c r="M10" s="27"/>
    </row>
    <row r="11" ht="27" customHeight="1" spans="1:13">
      <c r="A11" s="12">
        <v>6</v>
      </c>
      <c r="B11" s="13" t="s">
        <v>47</v>
      </c>
      <c r="C11" s="13" t="s">
        <v>48</v>
      </c>
      <c r="D11" s="15" t="s">
        <v>30</v>
      </c>
      <c r="E11" s="16" t="s">
        <v>49</v>
      </c>
      <c r="F11" s="13" t="s">
        <v>32</v>
      </c>
      <c r="G11" s="14">
        <v>3.239199</v>
      </c>
      <c r="H11" s="18">
        <v>43901.4326273148</v>
      </c>
      <c r="I11" s="18">
        <v>44377.4326273148</v>
      </c>
      <c r="J11" s="18">
        <v>45473.4326273148</v>
      </c>
      <c r="K11" s="30" t="s">
        <v>33</v>
      </c>
      <c r="L11" s="29">
        <v>3.239199</v>
      </c>
      <c r="M11" s="27"/>
    </row>
    <row r="12" ht="27" customHeight="1" spans="1:13">
      <c r="A12" s="12">
        <v>7</v>
      </c>
      <c r="B12" s="13" t="s">
        <v>47</v>
      </c>
      <c r="C12" s="13" t="s">
        <v>48</v>
      </c>
      <c r="D12" s="15" t="s">
        <v>30</v>
      </c>
      <c r="E12" s="16" t="s">
        <v>50</v>
      </c>
      <c r="F12" s="13" t="s">
        <v>32</v>
      </c>
      <c r="G12" s="14">
        <v>3.612772</v>
      </c>
      <c r="H12" s="18">
        <v>43901.5015162037</v>
      </c>
      <c r="I12" s="18">
        <v>44377.5015162037</v>
      </c>
      <c r="J12" s="18">
        <v>45473.5015162037</v>
      </c>
      <c r="K12" s="30" t="s">
        <v>33</v>
      </c>
      <c r="L12" s="29">
        <v>2.8403395</v>
      </c>
      <c r="M12" s="27"/>
    </row>
    <row r="13" ht="27" customHeight="1" spans="1:13">
      <c r="A13" s="12">
        <v>8</v>
      </c>
      <c r="B13" s="14" t="s">
        <v>51</v>
      </c>
      <c r="C13" s="14" t="s">
        <v>52</v>
      </c>
      <c r="D13" s="15" t="s">
        <v>30</v>
      </c>
      <c r="E13" s="14" t="s">
        <v>53</v>
      </c>
      <c r="F13" s="13" t="s">
        <v>32</v>
      </c>
      <c r="G13" s="14">
        <v>0.045724</v>
      </c>
      <c r="H13" s="18">
        <v>43185</v>
      </c>
      <c r="I13" s="18">
        <v>43550</v>
      </c>
      <c r="J13" s="18">
        <v>44646</v>
      </c>
      <c r="K13" s="14" t="s">
        <v>33</v>
      </c>
      <c r="L13" s="29">
        <f>G13</f>
        <v>0.045724</v>
      </c>
      <c r="M13" s="27"/>
    </row>
    <row r="14" ht="27" customHeight="1" spans="1:13">
      <c r="A14" s="12">
        <v>9</v>
      </c>
      <c r="B14" s="14" t="s">
        <v>54</v>
      </c>
      <c r="C14" s="15" t="s">
        <v>55</v>
      </c>
      <c r="D14" s="15" t="s">
        <v>30</v>
      </c>
      <c r="E14" s="14" t="s">
        <v>56</v>
      </c>
      <c r="F14" s="13" t="s">
        <v>32</v>
      </c>
      <c r="G14" s="14">
        <v>0.318619</v>
      </c>
      <c r="H14" s="18">
        <v>43784</v>
      </c>
      <c r="I14" s="18">
        <v>44331</v>
      </c>
      <c r="J14" s="18">
        <v>45427</v>
      </c>
      <c r="K14" s="14" t="s">
        <v>37</v>
      </c>
      <c r="L14" s="28" t="s">
        <v>38</v>
      </c>
      <c r="M14" s="27"/>
    </row>
    <row r="15" ht="27" customHeight="1" spans="1:13">
      <c r="A15" s="12">
        <v>10</v>
      </c>
      <c r="B15" s="14" t="s">
        <v>54</v>
      </c>
      <c r="C15" s="15" t="s">
        <v>55</v>
      </c>
      <c r="D15" s="15" t="s">
        <v>30</v>
      </c>
      <c r="E15" s="14" t="s">
        <v>57</v>
      </c>
      <c r="F15" s="13" t="s">
        <v>32</v>
      </c>
      <c r="G15" s="14">
        <v>0.01738</v>
      </c>
      <c r="H15" s="18">
        <v>44020</v>
      </c>
      <c r="I15" s="18">
        <v>44569</v>
      </c>
      <c r="J15" s="18">
        <v>45665</v>
      </c>
      <c r="K15" s="14" t="s">
        <v>37</v>
      </c>
      <c r="L15" s="28" t="s">
        <v>38</v>
      </c>
      <c r="M15" s="27"/>
    </row>
    <row r="16" ht="27" customHeight="1" spans="1:13">
      <c r="A16" s="12">
        <v>11</v>
      </c>
      <c r="B16" s="14" t="s">
        <v>54</v>
      </c>
      <c r="C16" s="15" t="s">
        <v>55</v>
      </c>
      <c r="D16" s="15" t="s">
        <v>30</v>
      </c>
      <c r="E16" s="14" t="s">
        <v>58</v>
      </c>
      <c r="F16" s="13" t="s">
        <v>32</v>
      </c>
      <c r="G16" s="14">
        <v>2.40257</v>
      </c>
      <c r="H16" s="18">
        <v>44020</v>
      </c>
      <c r="I16" s="18">
        <v>44569</v>
      </c>
      <c r="J16" s="18">
        <v>45665</v>
      </c>
      <c r="K16" s="14" t="s">
        <v>37</v>
      </c>
      <c r="L16" s="28" t="s">
        <v>38</v>
      </c>
      <c r="M16" s="27"/>
    </row>
    <row r="17" ht="27" customHeight="1" spans="1:13">
      <c r="A17" s="12">
        <v>12</v>
      </c>
      <c r="B17" s="15" t="s">
        <v>59</v>
      </c>
      <c r="C17" s="15" t="s">
        <v>60</v>
      </c>
      <c r="D17" s="15" t="s">
        <v>30</v>
      </c>
      <c r="E17" s="14" t="s">
        <v>61</v>
      </c>
      <c r="F17" s="13" t="s">
        <v>32</v>
      </c>
      <c r="G17" s="14">
        <v>0.114549</v>
      </c>
      <c r="H17" s="18">
        <v>43784</v>
      </c>
      <c r="I17" s="18">
        <v>44331</v>
      </c>
      <c r="J17" s="18">
        <v>45427</v>
      </c>
      <c r="K17" s="14" t="s">
        <v>37</v>
      </c>
      <c r="L17" s="28" t="s">
        <v>38</v>
      </c>
      <c r="M17" s="27"/>
    </row>
    <row r="18" ht="27" customHeight="1" spans="1:13">
      <c r="A18" s="12">
        <v>13</v>
      </c>
      <c r="B18" s="15" t="s">
        <v>59</v>
      </c>
      <c r="C18" s="15" t="s">
        <v>60</v>
      </c>
      <c r="D18" s="15" t="s">
        <v>30</v>
      </c>
      <c r="E18" s="14" t="s">
        <v>62</v>
      </c>
      <c r="F18" s="13" t="s">
        <v>32</v>
      </c>
      <c r="G18" s="14">
        <v>0.811288</v>
      </c>
      <c r="H18" s="18">
        <v>43784</v>
      </c>
      <c r="I18" s="18">
        <v>44331</v>
      </c>
      <c r="J18" s="18">
        <v>45427</v>
      </c>
      <c r="K18" s="14" t="s">
        <v>37</v>
      </c>
      <c r="L18" s="28" t="s">
        <v>38</v>
      </c>
      <c r="M18" s="27"/>
    </row>
    <row r="19" ht="27" customHeight="1" spans="1:13">
      <c r="A19" s="12">
        <v>14</v>
      </c>
      <c r="B19" s="15" t="s">
        <v>59</v>
      </c>
      <c r="C19" s="15" t="s">
        <v>60</v>
      </c>
      <c r="D19" s="15" t="s">
        <v>30</v>
      </c>
      <c r="E19" s="14" t="s">
        <v>63</v>
      </c>
      <c r="F19" s="13" t="s">
        <v>32</v>
      </c>
      <c r="G19" s="14">
        <v>0.953294</v>
      </c>
      <c r="H19" s="18">
        <v>43784</v>
      </c>
      <c r="I19" s="18">
        <v>44331</v>
      </c>
      <c r="J19" s="18">
        <v>45427</v>
      </c>
      <c r="K19" s="14" t="s">
        <v>37</v>
      </c>
      <c r="L19" s="28" t="s">
        <v>38</v>
      </c>
      <c r="M19" s="27"/>
    </row>
    <row r="20" ht="27" customHeight="1" spans="1:13">
      <c r="A20" s="12">
        <v>15</v>
      </c>
      <c r="B20" s="13" t="s">
        <v>47</v>
      </c>
      <c r="C20" s="14" t="s">
        <v>48</v>
      </c>
      <c r="D20" s="15" t="s">
        <v>30</v>
      </c>
      <c r="E20" s="14" t="s">
        <v>64</v>
      </c>
      <c r="F20" s="13" t="s">
        <v>32</v>
      </c>
      <c r="G20" s="14">
        <v>0.021445</v>
      </c>
      <c r="H20" s="18">
        <v>44181</v>
      </c>
      <c r="I20" s="18">
        <v>44561</v>
      </c>
      <c r="J20" s="18">
        <v>45657</v>
      </c>
      <c r="K20" s="30" t="s">
        <v>33</v>
      </c>
      <c r="L20" s="31">
        <v>0</v>
      </c>
      <c r="M20" s="27"/>
    </row>
    <row r="21" ht="27" customHeight="1" spans="1:13">
      <c r="A21" s="12">
        <v>16</v>
      </c>
      <c r="B21" s="14" t="s">
        <v>65</v>
      </c>
      <c r="C21" s="14" t="s">
        <v>66</v>
      </c>
      <c r="D21" s="15" t="s">
        <v>30</v>
      </c>
      <c r="E21" s="14" t="s">
        <v>67</v>
      </c>
      <c r="F21" s="13" t="s">
        <v>32</v>
      </c>
      <c r="G21" s="14">
        <v>4.494892</v>
      </c>
      <c r="H21" s="18">
        <v>44202</v>
      </c>
      <c r="I21" s="18">
        <v>44748</v>
      </c>
      <c r="J21" s="18">
        <v>45844</v>
      </c>
      <c r="K21" s="14" t="s">
        <v>33</v>
      </c>
      <c r="L21" s="29">
        <v>2.99761128571429</v>
      </c>
      <c r="M21" s="27"/>
    </row>
    <row r="22" s="4" customFormat="1" ht="27" customHeight="1" spans="1:18">
      <c r="A22" s="12">
        <v>17</v>
      </c>
      <c r="B22" s="14" t="s">
        <v>68</v>
      </c>
      <c r="C22" s="14" t="s">
        <v>69</v>
      </c>
      <c r="D22" s="20" t="s">
        <v>30</v>
      </c>
      <c r="E22" s="14" t="s">
        <v>70</v>
      </c>
      <c r="F22" s="21" t="s">
        <v>32</v>
      </c>
      <c r="G22" s="14">
        <v>0.925979</v>
      </c>
      <c r="H22" s="18">
        <v>44369</v>
      </c>
      <c r="I22" s="18">
        <v>44744</v>
      </c>
      <c r="J22" s="18">
        <v>45840</v>
      </c>
      <c r="K22" s="14" t="s">
        <v>33</v>
      </c>
      <c r="L22" s="22">
        <v>0</v>
      </c>
      <c r="M22" s="32"/>
      <c r="N22" s="1"/>
      <c r="O22" s="1"/>
      <c r="P22" s="33"/>
      <c r="Q22" s="1"/>
      <c r="R22" s="33"/>
    </row>
    <row r="23" customFormat="1" ht="27" customHeight="1" spans="1:18">
      <c r="A23" s="12">
        <v>18</v>
      </c>
      <c r="B23" s="18" t="s">
        <v>71</v>
      </c>
      <c r="C23" s="18" t="s">
        <v>72</v>
      </c>
      <c r="D23" s="18" t="s">
        <v>30</v>
      </c>
      <c r="E23" s="18" t="s">
        <v>71</v>
      </c>
      <c r="F23" s="18" t="s">
        <v>32</v>
      </c>
      <c r="G23" s="22">
        <v>0.113005</v>
      </c>
      <c r="H23" s="18">
        <v>45714</v>
      </c>
      <c r="I23" s="18">
        <v>46260</v>
      </c>
      <c r="J23" s="18">
        <v>47356</v>
      </c>
      <c r="K23" s="18" t="s">
        <v>37</v>
      </c>
      <c r="L23" s="29" t="s">
        <v>73</v>
      </c>
      <c r="M23" s="27"/>
      <c r="N23" s="1"/>
      <c r="O23" s="1"/>
      <c r="P23" s="1"/>
      <c r="Q23" s="1"/>
      <c r="R23" s="1"/>
    </row>
  </sheetData>
  <autoFilter xmlns:etc="http://www.wps.cn/officeDocument/2017/etCustomData" ref="A4:N24" etc:filterBottomFollowUsedRange="0">
    <extLst/>
  </autoFilter>
  <mergeCells count="1">
    <mergeCell ref="A2:L2"/>
  </mergeCells>
  <pageMargins left="0.306944444444444" right="0.109722222222222" top="0.357638888888889" bottom="0.554861111111111" header="0.298611111111111" footer="0.298611111111111"/>
  <pageSetup paperSize="9" scale="95" fitToHeight="0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"/>
  <sheetViews>
    <sheetView workbookViewId="0">
      <selection activeCell="A3" sqref="A3"/>
    </sheetView>
  </sheetViews>
  <sheetFormatPr defaultColWidth="9" defaultRowHeight="13.5" outlineLevelRow="2" outlineLevelCol="4"/>
  <cols>
    <col min="1" max="1" width="8.875" customWidth="1"/>
    <col min="2" max="2" width="19.125" customWidth="1"/>
    <col min="3" max="3" width="9.375" customWidth="1"/>
    <col min="4" max="4" width="12.875" customWidth="1"/>
    <col min="5" max="5" width="21.25" customWidth="1"/>
  </cols>
  <sheetData>
    <row r="2" s="1" customFormat="1" spans="1:5">
      <c r="A2" s="2" t="s">
        <v>74</v>
      </c>
      <c r="B2" s="2" t="s">
        <v>75</v>
      </c>
      <c r="C2" s="2" t="s">
        <v>37</v>
      </c>
      <c r="D2" s="2" t="s">
        <v>33</v>
      </c>
      <c r="E2" s="2" t="s">
        <v>14</v>
      </c>
    </row>
    <row r="3" s="1" customFormat="1" spans="1:5">
      <c r="A3" s="2">
        <f>COUNTA(Sheet1!B6:B23)</f>
        <v>18</v>
      </c>
      <c r="B3" s="3">
        <f>SUM(C3:D3)</f>
        <v>21.631275</v>
      </c>
      <c r="C3" s="3">
        <f>SUMIF(Sheet1!K:K,C2,Sheet1!G:G)</f>
        <v>5.203615</v>
      </c>
      <c r="D3" s="3">
        <f>SUMIF(Sheet1!K:K,D2,Sheet1!G:G)</f>
        <v>16.42766</v>
      </c>
      <c r="E3" s="3">
        <f>SUM(Sheet1!L6:L22)</f>
        <v>12.4140467142857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Neko</cp:lastModifiedBy>
  <dcterms:created xsi:type="dcterms:W3CDTF">2020-07-29T08:56:00Z</dcterms:created>
  <dcterms:modified xsi:type="dcterms:W3CDTF">2025-09-24T02:36:07Z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C91F2B086F1B42F18D3BFF6AA55F82A0_13</vt:lpwstr>
  </property>
  <property fmtid="{D5CDD505-2E9C-101B-9397-08002B2CF9AE}" pid="4" name="KSOReadingLayout">
    <vt:bool>true</vt:bool>
  </property>
</Properties>
</file>