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definedNames>
    <definedName name="_xlnm._FilterDatabase" localSheetId="0" hidden="1">Sheet1!$A$4:$N$28</definedName>
    <definedName name="_xlnm.Print_Titles" localSheetId="0">Sheet1!$2:$4</definedName>
    <definedName name="_xlnm.Print_Area" localSheetId="0">Sheet1!$A$2:$M$27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<sst xmlns="http://schemas.openxmlformats.org/spreadsheetml/2006/main" count="176" uniqueCount="88">
  <si>
    <t>附件1</t>
  </si>
  <si>
    <t>存量住宅用地信息表
表1.新丰县存量住宅用地项目清单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</si>
  <si>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</si>
  <si>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</si>
  <si>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</si>
  <si>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</si>
  <si>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</si>
  <si>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</si>
  <si>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</si>
  <si>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</si>
  <si>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</si>
  <si>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</si>
  <si>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</si>
  <si>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</si>
  <si>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</si>
  <si>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备注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</si>
  <si>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</si>
  <si>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</si>
  <si>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</si>
  <si>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</si>
  <si>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</si>
  <si>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</si>
  <si>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</si>
  <si>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</si>
  <si>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</si>
  <si>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</si>
  <si>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</si>
  <si>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</si>
  <si>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众鑫</t>
  </si>
  <si>
    <t>新丰县众鑫房地产有限公司</t>
  </si>
  <si>
    <t>新丰县丰城街道</t>
  </si>
  <si>
    <t>新丰县丰城镇鸿洲路</t>
  </si>
  <si>
    <t>普通商品房</t>
  </si>
  <si>
    <t>已动工未竣工</t>
  </si>
  <si>
    <t>峰泰</t>
  </si>
  <si>
    <t>新丰县峰泰房地产开发有限公司</t>
  </si>
  <si>
    <t>新丰县丰城街道贵峰路</t>
  </si>
  <si>
    <t>未动工</t>
  </si>
  <si>
    <t>－</t>
  </si>
  <si>
    <t>黄剑珊</t>
  </si>
  <si>
    <t>丰城街道黄陂村大水坝</t>
  </si>
  <si>
    <t>谊璟华府</t>
  </si>
  <si>
    <t>新丰璟丰房地产开发有限公司</t>
  </si>
  <si>
    <t>丰城街道万丰游泳池地块</t>
  </si>
  <si>
    <t>沛泷御峰花园</t>
  </si>
  <si>
    <t>新丰县卓兴房地产开发有限公司</t>
  </si>
  <si>
    <t>丰城街道紫城村碧桂园旁地块</t>
  </si>
  <si>
    <t>紫龙华景花园</t>
  </si>
  <si>
    <t>广东新联顺景房地产开发有限公司</t>
  </si>
  <si>
    <t>新丰县丰城街道紫城村第五小学旁1号地块</t>
  </si>
  <si>
    <t>新丰县丰城街道紫城村第五小学旁2号地块</t>
  </si>
  <si>
    <t>昇邦花园</t>
  </si>
  <si>
    <t>新丰县鸿發房地产开发有限公司</t>
  </si>
  <si>
    <t>丰城街道紫城村白鸡沥地段“三旧”改造地块</t>
  </si>
  <si>
    <t>广东国际旅游度假区</t>
  </si>
  <si>
    <t>广东雪山森林养生旅游发展有限公司</t>
  </si>
  <si>
    <t>新丰县丰城街道会前村4号地块</t>
  </si>
  <si>
    <t>新丰县丰城街道会前村7号地块</t>
  </si>
  <si>
    <t>新丰县丰城街道会前村6号地块</t>
  </si>
  <si>
    <t>平深华庭苑</t>
  </si>
  <si>
    <t>韶关市平深房地产开发有限公司</t>
  </si>
  <si>
    <t>新丰县丰城街道会前村3号地块</t>
  </si>
  <si>
    <t>新丰县丰城街道会前村2号地块</t>
  </si>
  <si>
    <t>新丰县丰城街道会前村1号地块</t>
  </si>
  <si>
    <t>新丰县丰城街道紫城村第五小学旁地块</t>
  </si>
  <si>
    <t>新丰星悦湾</t>
  </si>
  <si>
    <t>新丰县碧盈房地产开发有限公司</t>
  </si>
  <si>
    <t>丰城街道会前坝A地块</t>
  </si>
  <si>
    <t>新丰·状元府</t>
  </si>
  <si>
    <t>新丰县润达房地产开发有限公司</t>
  </si>
  <si>
    <t>新丰县丰城街道冠冕帽业地块</t>
  </si>
  <si>
    <t>丽景花园</t>
  </si>
  <si>
    <t>新丰县鸿发房地产开发有限公司</t>
  </si>
  <si>
    <t>新丰县丰城街道城东村大营原木器厂地块</t>
  </si>
  <si>
    <t>新丰县回龙工业园区征拆安置地项目</t>
  </si>
  <si>
    <t>新丰县产业转移工业园管理委员会</t>
  </si>
  <si>
    <t>新丰县回龙镇</t>
  </si>
  <si>
    <t>新丰县回龙镇工业园区金丰达项目东侧</t>
  </si>
  <si>
    <t>保障性租赁住房</t>
  </si>
  <si>
    <t>新丰县保障性租赁住房综合项目（马头镇）</t>
  </si>
  <si>
    <t xml:space="preserve"> 新丰县马头镇人民政府</t>
  </si>
  <si>
    <t>新丰县马头镇</t>
  </si>
  <si>
    <t>新丰县马头镇新马街48号</t>
  </si>
  <si>
    <t>新丰县SG-XF-04-01-0102号地块</t>
  </si>
  <si>
    <t>新丰县新崇房地产发展有限公司</t>
  </si>
  <si>
    <t>-</t>
  </si>
  <si>
    <t>项目总数</t>
  </si>
  <si>
    <t>存量住宅用地总面积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</si>
</sst>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m/dd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Dialog.plai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zoomScaleSheetLayoutView="90" workbookViewId="0">
      <selection activeCell="G6" sqref="G6:G27"/>
    </sheetView>
  </sheetViews>
  <sheetFormatPr defaultColWidth="9" defaultRowHeight="13.5"/>
  <cols>
    <col min="1" max="1" width="6.625" customWidth="1"/>
    <col min="2" max="2" width="14.125" style="5" customWidth="1"/>
    <col min="3" max="3" width="14.25" customWidth="1"/>
    <col min="4" max="4" width="12.5" customWidth="1"/>
    <col min="5" max="5" width="18.5" customWidth="1"/>
    <col min="6" max="6" width="12.125" customWidth="1"/>
    <col min="7" max="7" width="9.5" customWidth="1"/>
    <col min="8" max="8" width="10.125" customWidth="1"/>
    <col min="9" max="9" width="11.375" customWidth="1"/>
    <col min="10" max="10" width="10.375" customWidth="1"/>
    <col min="11" max="11" width="10.875" customWidth="1"/>
    <col min="12" max="12" width="13.75" customWidth="1"/>
    <col min="13" max="13" width="5.25" customWidth="1"/>
    <col min="14" max="14" width="15.75" customWidth="1"/>
  </cols>
  <sheetData>
    <row r="1" ht="27.75" customHeight="1" spans="1:1">
      <c r="A1" s="6" t="s">
        <v>0</v>
      </c>
    </row>
    <row r="2" ht="43" customHeight="1" spans="1:12">
      <c r="A2" s="7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ht="29.25" customHeight="1" spans="11:12">
      <c r="K3" t="s">
        <v>2</v>
      </c>
      <c r="L3" s="23">
        <v>45754</v>
      </c>
    </row>
    <row r="4" ht="28.5" spans="1:13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2" t="s">
        <v>15</v>
      </c>
    </row>
    <row r="5" ht="25" customHeight="1" spans="1:13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24"/>
    </row>
    <row r="6" ht="27" customHeight="1" spans="1:13">
      <c r="A6" s="11">
        <v>1</v>
      </c>
      <c r="B6" s="12" t="s">
        <v>28</v>
      </c>
      <c r="C6" s="13" t="s">
        <v>29</v>
      </c>
      <c r="D6" s="14" t="s">
        <v>30</v>
      </c>
      <c r="E6" s="15" t="s">
        <v>31</v>
      </c>
      <c r="F6" s="12" t="s">
        <v>32</v>
      </c>
      <c r="G6" s="16">
        <v>0.17569</v>
      </c>
      <c r="H6" s="17">
        <v>41346.4302314815</v>
      </c>
      <c r="I6" s="17">
        <v>43099.4302314815</v>
      </c>
      <c r="J6" s="17">
        <v>44195.4302314815</v>
      </c>
      <c r="K6" s="13" t="s">
        <v>33</v>
      </c>
      <c r="L6" s="16">
        <v>0.17569</v>
      </c>
      <c r="M6" s="24"/>
    </row>
    <row r="7" ht="27" customHeight="1" spans="1:13">
      <c r="A7" s="11">
        <v>2</v>
      </c>
      <c r="B7" s="18" t="s">
        <v>34</v>
      </c>
      <c r="C7" s="13" t="s">
        <v>35</v>
      </c>
      <c r="D7" s="14" t="s">
        <v>30</v>
      </c>
      <c r="E7" s="15" t="s">
        <v>36</v>
      </c>
      <c r="F7" s="12" t="s">
        <v>32</v>
      </c>
      <c r="G7" s="16">
        <v>0.40921</v>
      </c>
      <c r="H7" s="17">
        <v>41392.6257291667</v>
      </c>
      <c r="I7" s="17">
        <v>43951.6257291667</v>
      </c>
      <c r="J7" s="17">
        <v>45046.6257291667</v>
      </c>
      <c r="K7" s="13" t="s">
        <v>37</v>
      </c>
      <c r="L7" s="16" t="s">
        <v>38</v>
      </c>
      <c r="M7" s="24"/>
    </row>
    <row r="8" ht="27" customHeight="1" spans="1:13">
      <c r="A8" s="11">
        <v>3</v>
      </c>
      <c r="B8" s="13" t="s">
        <v>39</v>
      </c>
      <c r="C8" s="13" t="s">
        <v>39</v>
      </c>
      <c r="D8" s="14" t="s">
        <v>30</v>
      </c>
      <c r="E8" s="15" t="s">
        <v>40</v>
      </c>
      <c r="F8" s="12" t="s">
        <v>32</v>
      </c>
      <c r="G8" s="16">
        <v>0.0637</v>
      </c>
      <c r="H8" s="17">
        <v>41400.4405208333</v>
      </c>
      <c r="I8" s="17">
        <v>43951.6257291667</v>
      </c>
      <c r="J8" s="17">
        <v>45046.6257291667</v>
      </c>
      <c r="K8" s="13" t="s">
        <v>37</v>
      </c>
      <c r="L8" s="16" t="s">
        <v>38</v>
      </c>
      <c r="M8" s="24"/>
    </row>
    <row r="9" ht="27" customHeight="1" spans="1:13">
      <c r="A9" s="11">
        <v>4</v>
      </c>
      <c r="B9" s="12" t="s">
        <v>41</v>
      </c>
      <c r="C9" s="13" t="s">
        <v>42</v>
      </c>
      <c r="D9" s="14" t="s">
        <v>30</v>
      </c>
      <c r="E9" s="15" t="s">
        <v>43</v>
      </c>
      <c r="F9" s="12" t="s">
        <v>32</v>
      </c>
      <c r="G9" s="13">
        <v>0.337832</v>
      </c>
      <c r="H9" s="17">
        <v>43308.6474189815</v>
      </c>
      <c r="I9" s="17">
        <v>43857.6474189815</v>
      </c>
      <c r="J9" s="17">
        <v>44953.6474189815</v>
      </c>
      <c r="K9" s="13" t="s">
        <v>33</v>
      </c>
      <c r="L9" s="16">
        <f>G9</f>
        <v>0.337832</v>
      </c>
      <c r="M9" s="24"/>
    </row>
    <row r="10" ht="27" customHeight="1" spans="1:13">
      <c r="A10" s="11">
        <v>5</v>
      </c>
      <c r="B10" s="12" t="s">
        <v>44</v>
      </c>
      <c r="C10" s="13" t="s">
        <v>45</v>
      </c>
      <c r="D10" s="14" t="s">
        <v>30</v>
      </c>
      <c r="E10" s="15" t="s">
        <v>46</v>
      </c>
      <c r="F10" s="12" t="s">
        <v>32</v>
      </c>
      <c r="G10" s="13">
        <v>3.574127</v>
      </c>
      <c r="H10" s="17">
        <v>43452.4114814815</v>
      </c>
      <c r="I10" s="17">
        <v>44000.4114814815</v>
      </c>
      <c r="J10" s="17">
        <v>45095.4114814815</v>
      </c>
      <c r="K10" s="13" t="s">
        <v>33</v>
      </c>
      <c r="L10" s="13">
        <v>3.486121</v>
      </c>
      <c r="M10" s="24"/>
    </row>
    <row r="11" ht="27" customHeight="1" spans="1:13">
      <c r="A11" s="11">
        <v>6</v>
      </c>
      <c r="B11" s="12" t="s">
        <v>47</v>
      </c>
      <c r="C11" s="12" t="s">
        <v>48</v>
      </c>
      <c r="D11" s="14" t="s">
        <v>30</v>
      </c>
      <c r="E11" s="15" t="s">
        <v>49</v>
      </c>
      <c r="F11" s="12" t="s">
        <v>32</v>
      </c>
      <c r="G11" s="13">
        <v>3.239199</v>
      </c>
      <c r="H11" s="17">
        <v>43901.4326273148</v>
      </c>
      <c r="I11" s="17">
        <v>44377.4326273148</v>
      </c>
      <c r="J11" s="17">
        <v>45473.4326273148</v>
      </c>
      <c r="K11" s="22" t="s">
        <v>33</v>
      </c>
      <c r="L11" s="13">
        <v>2.4667665</v>
      </c>
      <c r="M11" s="24"/>
    </row>
    <row r="12" ht="27" customHeight="1" spans="1:13">
      <c r="A12" s="11">
        <v>7</v>
      </c>
      <c r="B12" s="12" t="s">
        <v>47</v>
      </c>
      <c r="C12" s="12" t="s">
        <v>48</v>
      </c>
      <c r="D12" s="14" t="s">
        <v>30</v>
      </c>
      <c r="E12" s="15" t="s">
        <v>50</v>
      </c>
      <c r="F12" s="12" t="s">
        <v>32</v>
      </c>
      <c r="G12" s="13">
        <v>3.612772</v>
      </c>
      <c r="H12" s="17">
        <v>43901.5015162037</v>
      </c>
      <c r="I12" s="17">
        <v>44377.5015162037</v>
      </c>
      <c r="J12" s="17">
        <v>45473.5015162037</v>
      </c>
      <c r="K12" s="22" t="s">
        <v>33</v>
      </c>
      <c r="L12" s="13">
        <v>3.612772</v>
      </c>
      <c r="M12" s="24"/>
    </row>
    <row r="13" ht="27" customHeight="1" spans="1:13">
      <c r="A13" s="11">
        <v>8</v>
      </c>
      <c r="B13" s="13" t="s">
        <v>51</v>
      </c>
      <c r="C13" s="13" t="s">
        <v>52</v>
      </c>
      <c r="D13" s="14" t="s">
        <v>30</v>
      </c>
      <c r="E13" s="13" t="s">
        <v>53</v>
      </c>
      <c r="F13" s="12" t="s">
        <v>32</v>
      </c>
      <c r="G13" s="13">
        <v>0.045724</v>
      </c>
      <c r="H13" s="17">
        <v>43185</v>
      </c>
      <c r="I13" s="17">
        <v>43550</v>
      </c>
      <c r="J13" s="17">
        <v>44646</v>
      </c>
      <c r="K13" s="13" t="s">
        <v>33</v>
      </c>
      <c r="L13" s="13">
        <f>G13</f>
        <v>0.045724</v>
      </c>
      <c r="M13" s="24"/>
    </row>
    <row r="14" ht="27" customHeight="1" spans="1:13">
      <c r="A14" s="11">
        <v>9</v>
      </c>
      <c r="B14" s="13" t="s">
        <v>54</v>
      </c>
      <c r="C14" s="14" t="s">
        <v>55</v>
      </c>
      <c r="D14" s="14" t="s">
        <v>30</v>
      </c>
      <c r="E14" s="13" t="s">
        <v>56</v>
      </c>
      <c r="F14" s="12" t="s">
        <v>32</v>
      </c>
      <c r="G14" s="13">
        <v>0.318619</v>
      </c>
      <c r="H14" s="17">
        <v>43784</v>
      </c>
      <c r="I14" s="17">
        <v>44331</v>
      </c>
      <c r="J14" s="17">
        <v>45427</v>
      </c>
      <c r="K14" s="13" t="s">
        <v>37</v>
      </c>
      <c r="L14" s="16" t="s">
        <v>38</v>
      </c>
      <c r="M14" s="24"/>
    </row>
    <row r="15" ht="27" customHeight="1" spans="1:13">
      <c r="A15" s="11">
        <v>10</v>
      </c>
      <c r="B15" s="13" t="s">
        <v>54</v>
      </c>
      <c r="C15" s="14" t="s">
        <v>55</v>
      </c>
      <c r="D15" s="14" t="s">
        <v>30</v>
      </c>
      <c r="E15" s="13" t="s">
        <v>57</v>
      </c>
      <c r="F15" s="12" t="s">
        <v>32</v>
      </c>
      <c r="G15" s="13">
        <v>0.01738</v>
      </c>
      <c r="H15" s="17">
        <v>44020</v>
      </c>
      <c r="I15" s="17">
        <v>44569</v>
      </c>
      <c r="J15" s="17">
        <v>45665</v>
      </c>
      <c r="K15" s="13" t="s">
        <v>37</v>
      </c>
      <c r="L15" s="16" t="s">
        <v>38</v>
      </c>
      <c r="M15" s="24"/>
    </row>
    <row r="16" ht="27" customHeight="1" spans="1:13">
      <c r="A16" s="11">
        <v>11</v>
      </c>
      <c r="B16" s="13" t="s">
        <v>54</v>
      </c>
      <c r="C16" s="14" t="s">
        <v>55</v>
      </c>
      <c r="D16" s="14" t="s">
        <v>30</v>
      </c>
      <c r="E16" s="13" t="s">
        <v>58</v>
      </c>
      <c r="F16" s="12" t="s">
        <v>32</v>
      </c>
      <c r="G16" s="13">
        <v>2.40257</v>
      </c>
      <c r="H16" s="17">
        <v>44020</v>
      </c>
      <c r="I16" s="17">
        <v>44569</v>
      </c>
      <c r="J16" s="17">
        <v>45665</v>
      </c>
      <c r="K16" s="13" t="s">
        <v>37</v>
      </c>
      <c r="L16" s="16" t="s">
        <v>38</v>
      </c>
      <c r="M16" s="24"/>
    </row>
    <row r="17" ht="27" customHeight="1" spans="1:13">
      <c r="A17" s="11">
        <v>12</v>
      </c>
      <c r="B17" s="14" t="s">
        <v>59</v>
      </c>
      <c r="C17" s="14" t="s">
        <v>60</v>
      </c>
      <c r="D17" s="14" t="s">
        <v>30</v>
      </c>
      <c r="E17" s="13" t="s">
        <v>61</v>
      </c>
      <c r="F17" s="12" t="s">
        <v>32</v>
      </c>
      <c r="G17" s="13">
        <v>0.114549</v>
      </c>
      <c r="H17" s="17">
        <v>43784</v>
      </c>
      <c r="I17" s="17">
        <v>44331</v>
      </c>
      <c r="J17" s="17">
        <v>45427</v>
      </c>
      <c r="K17" s="13" t="s">
        <v>37</v>
      </c>
      <c r="L17" s="16" t="s">
        <v>38</v>
      </c>
      <c r="M17" s="24"/>
    </row>
    <row r="18" ht="27" customHeight="1" spans="1:13">
      <c r="A18" s="11">
        <v>13</v>
      </c>
      <c r="B18" s="14" t="s">
        <v>59</v>
      </c>
      <c r="C18" s="14" t="s">
        <v>60</v>
      </c>
      <c r="D18" s="14" t="s">
        <v>30</v>
      </c>
      <c r="E18" s="13" t="s">
        <v>62</v>
      </c>
      <c r="F18" s="12" t="s">
        <v>32</v>
      </c>
      <c r="G18" s="13">
        <v>0.811288</v>
      </c>
      <c r="H18" s="17">
        <v>43784</v>
      </c>
      <c r="I18" s="17">
        <v>44331</v>
      </c>
      <c r="J18" s="17">
        <v>45427</v>
      </c>
      <c r="K18" s="13" t="s">
        <v>37</v>
      </c>
      <c r="L18" s="16" t="s">
        <v>38</v>
      </c>
      <c r="M18" s="24"/>
    </row>
    <row r="19" ht="27" customHeight="1" spans="1:13">
      <c r="A19" s="11">
        <v>14</v>
      </c>
      <c r="B19" s="14" t="s">
        <v>59</v>
      </c>
      <c r="C19" s="14" t="s">
        <v>60</v>
      </c>
      <c r="D19" s="14" t="s">
        <v>30</v>
      </c>
      <c r="E19" s="13" t="s">
        <v>63</v>
      </c>
      <c r="F19" s="12" t="s">
        <v>32</v>
      </c>
      <c r="G19" s="13">
        <v>0.953294</v>
      </c>
      <c r="H19" s="17">
        <v>43784</v>
      </c>
      <c r="I19" s="17">
        <v>44331</v>
      </c>
      <c r="J19" s="17">
        <v>45427</v>
      </c>
      <c r="K19" s="13" t="s">
        <v>37</v>
      </c>
      <c r="L19" s="16" t="s">
        <v>38</v>
      </c>
      <c r="M19" s="24"/>
    </row>
    <row r="20" ht="27" customHeight="1" spans="1:13">
      <c r="A20" s="11">
        <v>15</v>
      </c>
      <c r="B20" s="12" t="s">
        <v>47</v>
      </c>
      <c r="C20" s="13" t="s">
        <v>48</v>
      </c>
      <c r="D20" s="14" t="s">
        <v>30</v>
      </c>
      <c r="E20" s="13" t="s">
        <v>64</v>
      </c>
      <c r="F20" s="12" t="s">
        <v>32</v>
      </c>
      <c r="G20" s="13">
        <v>0.021445</v>
      </c>
      <c r="H20" s="17">
        <v>44181</v>
      </c>
      <c r="I20" s="17">
        <v>44561</v>
      </c>
      <c r="J20" s="17">
        <v>45657</v>
      </c>
      <c r="K20" s="22" t="s">
        <v>33</v>
      </c>
      <c r="L20" s="16">
        <v>0</v>
      </c>
      <c r="M20" s="24"/>
    </row>
    <row r="21" ht="27" customHeight="1" spans="1:13">
      <c r="A21" s="11">
        <v>16</v>
      </c>
      <c r="B21" s="13" t="s">
        <v>65</v>
      </c>
      <c r="C21" s="13" t="s">
        <v>66</v>
      </c>
      <c r="D21" s="14" t="s">
        <v>30</v>
      </c>
      <c r="E21" s="13" t="s">
        <v>67</v>
      </c>
      <c r="F21" s="12" t="s">
        <v>32</v>
      </c>
      <c r="G21" s="13">
        <v>4.494892</v>
      </c>
      <c r="H21" s="17">
        <v>44202</v>
      </c>
      <c r="I21" s="17">
        <v>44748</v>
      </c>
      <c r="J21" s="17">
        <v>45844</v>
      </c>
      <c r="K21" s="13" t="s">
        <v>33</v>
      </c>
      <c r="L21" s="16">
        <v>3.388471</v>
      </c>
      <c r="M21" s="24"/>
    </row>
    <row r="22" s="4" customFormat="1" ht="27" customHeight="1" spans="1:15">
      <c r="A22" s="11">
        <v>17</v>
      </c>
      <c r="B22" s="13" t="s">
        <v>68</v>
      </c>
      <c r="C22" s="13" t="s">
        <v>69</v>
      </c>
      <c r="D22" s="19" t="s">
        <v>30</v>
      </c>
      <c r="E22" s="13" t="s">
        <v>70</v>
      </c>
      <c r="F22" s="20" t="s">
        <v>32</v>
      </c>
      <c r="G22" s="13">
        <v>0.925979</v>
      </c>
      <c r="H22" s="17">
        <v>44369</v>
      </c>
      <c r="I22" s="17">
        <v>44744</v>
      </c>
      <c r="J22" s="17">
        <v>45840</v>
      </c>
      <c r="K22" s="13" t="s">
        <v>33</v>
      </c>
      <c r="L22" s="13">
        <v>0</v>
      </c>
      <c r="M22" s="25"/>
      <c r="O22"/>
    </row>
    <row r="23" s="4" customFormat="1" ht="27" customHeight="1" spans="1:15">
      <c r="A23" s="11">
        <v>18</v>
      </c>
      <c r="B23" s="17" t="s">
        <v>71</v>
      </c>
      <c r="C23" s="17" t="s">
        <v>72</v>
      </c>
      <c r="D23" s="17" t="s">
        <v>30</v>
      </c>
      <c r="E23" s="17" t="s">
        <v>73</v>
      </c>
      <c r="F23" s="17" t="s">
        <v>32</v>
      </c>
      <c r="G23" s="21">
        <v>0.109603</v>
      </c>
      <c r="H23" s="17">
        <v>44040</v>
      </c>
      <c r="I23" s="17">
        <v>44589</v>
      </c>
      <c r="J23" s="17">
        <v>45685</v>
      </c>
      <c r="K23" s="17" t="s">
        <v>33</v>
      </c>
      <c r="L23" s="21">
        <v>0</v>
      </c>
      <c r="M23" s="25"/>
      <c r="O23"/>
    </row>
    <row r="24" ht="27" customHeight="1" spans="1:13">
      <c r="A24" s="11">
        <v>19</v>
      </c>
      <c r="B24" s="17" t="s">
        <v>74</v>
      </c>
      <c r="C24" s="17" t="s">
        <v>75</v>
      </c>
      <c r="D24" s="17" t="s">
        <v>76</v>
      </c>
      <c r="E24" s="13" t="s">
        <v>77</v>
      </c>
      <c r="F24" s="17" t="s">
        <v>78</v>
      </c>
      <c r="G24" s="13">
        <v>0.0966</v>
      </c>
      <c r="H24" s="17">
        <v>44820</v>
      </c>
      <c r="I24" s="17">
        <v>45398</v>
      </c>
      <c r="J24" s="17">
        <v>46128</v>
      </c>
      <c r="K24" s="13" t="s">
        <v>37</v>
      </c>
      <c r="L24" s="17" t="s">
        <v>38</v>
      </c>
      <c r="M24" s="24"/>
    </row>
    <row r="25" ht="27" customHeight="1" spans="1:13">
      <c r="A25" s="11">
        <v>20</v>
      </c>
      <c r="B25" s="17" t="s">
        <v>74</v>
      </c>
      <c r="C25" s="17" t="s">
        <v>75</v>
      </c>
      <c r="D25" s="17" t="s">
        <v>76</v>
      </c>
      <c r="E25" s="22" t="s">
        <v>77</v>
      </c>
      <c r="F25" s="17" t="s">
        <v>78</v>
      </c>
      <c r="G25" s="13">
        <v>4.4995</v>
      </c>
      <c r="H25" s="17">
        <v>44820</v>
      </c>
      <c r="I25" s="17">
        <v>45398</v>
      </c>
      <c r="J25" s="17">
        <v>46128</v>
      </c>
      <c r="K25" s="13" t="s">
        <v>37</v>
      </c>
      <c r="L25" s="17" t="s">
        <v>38</v>
      </c>
      <c r="M25" s="24"/>
    </row>
    <row r="26" ht="33.75" spans="1:13">
      <c r="A26" s="11">
        <v>21</v>
      </c>
      <c r="B26" s="17" t="s">
        <v>79</v>
      </c>
      <c r="C26" s="17" t="s">
        <v>80</v>
      </c>
      <c r="D26" s="17" t="s">
        <v>81</v>
      </c>
      <c r="E26" s="17" t="s">
        <v>82</v>
      </c>
      <c r="F26" s="17" t="s">
        <v>78</v>
      </c>
      <c r="G26" s="21">
        <v>0.349765</v>
      </c>
      <c r="H26" s="17">
        <v>44832</v>
      </c>
      <c r="I26" s="17">
        <v>45379</v>
      </c>
      <c r="J26" s="17">
        <v>46474</v>
      </c>
      <c r="K26" s="17" t="s">
        <v>33</v>
      </c>
      <c r="L26" s="21">
        <v>0.349765</v>
      </c>
      <c r="M26" s="24"/>
    </row>
    <row r="27" customFormat="1" ht="27" customHeight="1" spans="1:13">
      <c r="A27" s="11">
        <v>22</v>
      </c>
      <c r="B27" s="17" t="s">
        <v>83</v>
      </c>
      <c r="C27" s="17" t="s">
        <v>84</v>
      </c>
      <c r="D27" s="17" t="s">
        <v>30</v>
      </c>
      <c r="E27" s="17" t="s">
        <v>83</v>
      </c>
      <c r="F27" s="17" t="s">
        <v>32</v>
      </c>
      <c r="G27" s="21">
        <v>0.113005</v>
      </c>
      <c r="H27" s="17">
        <v>45714</v>
      </c>
      <c r="I27" s="17">
        <v>46260</v>
      </c>
      <c r="J27" s="17">
        <v>47356</v>
      </c>
      <c r="K27" s="17" t="s">
        <v>37</v>
      </c>
      <c r="L27" s="21" t="s">
        <v>85</v>
      </c>
      <c r="M27" s="24"/>
    </row>
  </sheetData>
  <autoFilter xmlns:etc="http://www.wps.cn/officeDocument/2017/etCustomData" ref="A4:N28" etc:filterBottomFollowUsedRange="0">
    <extLst/>
  </autoFilter>
  <mergeCells count="1">
    <mergeCell ref="A2:L2"/>
  </mergeCells>
  <pageMargins left="0.306944444444444" right="0.109722222222222" top="0.357638888888889" bottom="0.554861111111111" header="0.298611111111111" footer="0.298611111111111"/>
  <pageSetup paperSize="9" scale="9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3"/>
  <sheetViews>
    <sheetView workbookViewId="0">
      <selection activeCell="F15" sqref="F15"/>
    </sheetView>
  </sheetViews>
  <sheetFormatPr defaultColWidth="9" defaultRowHeight="13.5" outlineLevelRow="2" outlineLevelCol="4"/>
  <cols>
    <col min="1" max="1" width="8.875" customWidth="1"/>
    <col min="2" max="2" width="19.125" customWidth="1"/>
    <col min="3" max="3" width="9.375" customWidth="1"/>
    <col min="4" max="4" width="12.875" customWidth="1"/>
    <col min="5" max="5" width="21.25" customWidth="1"/>
  </cols>
  <sheetData>
    <row r="2" s="1" customFormat="1" spans="1:5">
      <c r="A2" s="2" t="s">
        <v>86</v>
      </c>
      <c r="B2" s="2" t="s">
        <v>87</v>
      </c>
      <c r="C2" s="2" t="s">
        <v>37</v>
      </c>
      <c r="D2" s="2" t="s">
        <v>33</v>
      </c>
      <c r="E2" s="2" t="s">
        <v>14</v>
      </c>
    </row>
    <row r="3" s="1" customFormat="1" spans="1:5">
      <c r="A3" s="2">
        <f>COUNTA(Sheet1!B6:B27)</f>
        <v>22</v>
      </c>
      <c r="B3" s="3">
        <f>SUM(C3:D3)</f>
        <v>26.686743</v>
      </c>
      <c r="C3" s="3">
        <f>SUMIF(Sheet1!K:K,C2,Sheet1!G:G)</f>
        <v>9.799715</v>
      </c>
      <c r="D3" s="3">
        <f>SUMIF(Sheet1!K:K,D2,Sheet1!G:G)</f>
        <v>16.887028</v>
      </c>
      <c r="E3" s="3">
        <f>SUM(Sheet1!L6:L26)</f>
        <v>13.8631415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2020-07-29T08:56:00Z</dcterms:created>
  <dcterms:modified xsi:type="dcterms:W3CDTF">2025-04-07T07:40:13Z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0809F89B08214FFAA51973EABD24723A_13</vt:lpwstr>
  </property>
  <property fmtid="{D5CDD505-2E9C-101B-9397-08002B2CF9AE}" pid="4" name="KSOReadingLayout">
    <vt:bool>true</vt:bool>
  </property>
</Properties>
</file>