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雇员" sheetId="3" r:id="rId1"/>
  </sheets>
  <definedNames>
    <definedName name="_xlnm.Print_Area" localSheetId="0">雇员!#REF!</definedName>
    <definedName name="_xlnm.Print_Titles" localSheetId="0">雇员!$3:$3</definedName>
  </definedNames>
  <calcPr calcId="144525"/>
</workbook>
</file>

<file path=xl/sharedStrings.xml><?xml version="1.0" encoding="utf-8"?>
<sst xmlns="http://schemas.openxmlformats.org/spreadsheetml/2006/main" count="27" uniqueCount="26">
  <si>
    <t>附件1</t>
  </si>
  <si>
    <t>新丰县2022年基层公共就业创业服务岗位成绩及进入体检人员名单</t>
  </si>
  <si>
    <t>序号</t>
  </si>
  <si>
    <t>身份证
后六位</t>
  </si>
  <si>
    <t>量化测评成绩</t>
  </si>
  <si>
    <t>测评成绩合成分（50%）</t>
  </si>
  <si>
    <t>面试总成绩</t>
  </si>
  <si>
    <t>面试成绩合成分（50%）</t>
  </si>
  <si>
    <t>总成绩</t>
  </si>
  <si>
    <t>名次</t>
  </si>
  <si>
    <t>是否进入体检</t>
  </si>
  <si>
    <t>备注</t>
  </si>
  <si>
    <t>062000</t>
  </si>
  <si>
    <t>29352X</t>
  </si>
  <si>
    <t>133529</t>
  </si>
  <si>
    <t>133519</t>
  </si>
  <si>
    <t>033028</t>
  </si>
  <si>
    <t>178024</t>
  </si>
  <si>
    <t>018009</t>
  </si>
  <si>
    <t>08004X</t>
  </si>
  <si>
    <t>缺考</t>
  </si>
  <si>
    <t>150020</t>
  </si>
  <si>
    <t>078007</t>
  </si>
  <si>
    <t>251502</t>
  </si>
  <si>
    <t>070022</t>
  </si>
  <si>
    <t>048013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</si>
</sst>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I9" sqref="I9"/>
    </sheetView>
  </sheetViews>
  <sheetFormatPr defaultColWidth="9" defaultRowHeight="14.25"/>
  <cols>
    <col min="1" max="1" width="6.375" customWidth="1"/>
    <col min="2" max="2" width="9.875" customWidth="1"/>
    <col min="3" max="3" width="13.5" style="2" customWidth="1"/>
    <col min="4" max="4" width="13" style="2" customWidth="1"/>
    <col min="5" max="5" width="12.5" style="3" customWidth="1"/>
    <col min="6" max="6" width="14.125" style="2" customWidth="1"/>
    <col min="7" max="7" width="8.875" style="2" customWidth="1"/>
    <col min="8" max="8" width="7.625" customWidth="1"/>
    <col min="9" max="9" width="9" customWidth="1"/>
    <col min="10" max="10" width="9.125" customWidth="1"/>
  </cols>
  <sheetData>
    <row r="1" ht="20" customHeight="1" spans="1:1">
      <c r="A1" t="s">
        <v>0</v>
      </c>
    </row>
    <row r="2" ht="41.15" customHeight="1" spans="1:10">
      <c r="A2" s="4" t="s">
        <v>1</v>
      </c>
      <c r="B2" s="4"/>
      <c r="C2" s="5"/>
      <c r="D2" s="5"/>
      <c r="E2" s="6"/>
      <c r="F2" s="5"/>
      <c r="G2" s="5"/>
      <c r="H2" s="4"/>
      <c r="I2" s="4"/>
      <c r="J2" s="4"/>
    </row>
    <row r="3" s="1" customFormat="1" ht="48" customHeight="1" spans="1:10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7" t="s">
        <v>11</v>
      </c>
    </row>
    <row r="4" s="1" customFormat="1" ht="24" customHeight="1" spans="1:10">
      <c r="A4" s="10">
        <v>1</v>
      </c>
      <c r="B4" s="10" t="s">
        <v>12</v>
      </c>
      <c r="C4" s="11">
        <v>81</v>
      </c>
      <c r="D4" s="11">
        <f>C4*0.5</f>
        <v>40.5</v>
      </c>
      <c r="E4" s="12">
        <v>74.167</v>
      </c>
      <c r="F4" s="11">
        <f>E4*0.5</f>
        <v>37.0835</v>
      </c>
      <c r="G4" s="11">
        <f>D4+F4</f>
        <v>77.5835</v>
      </c>
      <c r="H4" s="13">
        <f>RANK(G4,$G$4:$G$16)</f>
        <v>1</v>
      </c>
      <c r="I4" s="10" t="str">
        <f>IF(H4&gt;5,"否","是")</f>
        <v>是</v>
      </c>
      <c r="J4" s="10"/>
    </row>
    <row r="5" s="1" customFormat="1" ht="24" customHeight="1" spans="1:10">
      <c r="A5" s="10">
        <v>2</v>
      </c>
      <c r="B5" s="10" t="s">
        <v>13</v>
      </c>
      <c r="C5" s="11">
        <v>71</v>
      </c>
      <c r="D5" s="11">
        <f t="shared" ref="D5:D16" si="0">C5*0.5</f>
        <v>35.5</v>
      </c>
      <c r="E5" s="12">
        <v>68.917</v>
      </c>
      <c r="F5" s="11">
        <f t="shared" ref="F5:F16" si="1">E5*0.5</f>
        <v>34.4585</v>
      </c>
      <c r="G5" s="11">
        <f t="shared" ref="G5:G16" si="2">D5+F5</f>
        <v>69.9585</v>
      </c>
      <c r="H5" s="13">
        <f t="shared" ref="H5:H16" si="3">RANK(G5,$G$4:$G$16)</f>
        <v>4</v>
      </c>
      <c r="I5" s="10" t="str">
        <f t="shared" ref="I5:I16" si="4">IF(H5&gt;5,"否","是")</f>
        <v>是</v>
      </c>
      <c r="J5" s="10"/>
    </row>
    <row r="6" s="1" customFormat="1" ht="24" customHeight="1" spans="1:10">
      <c r="A6" s="10">
        <v>3</v>
      </c>
      <c r="B6" s="10" t="s">
        <v>14</v>
      </c>
      <c r="C6" s="11">
        <v>71</v>
      </c>
      <c r="D6" s="11">
        <f t="shared" si="0"/>
        <v>35.5</v>
      </c>
      <c r="E6" s="12">
        <v>70.5</v>
      </c>
      <c r="F6" s="11">
        <f t="shared" si="1"/>
        <v>35.25</v>
      </c>
      <c r="G6" s="11">
        <f t="shared" si="2"/>
        <v>70.75</v>
      </c>
      <c r="H6" s="13">
        <f t="shared" si="3"/>
        <v>3</v>
      </c>
      <c r="I6" s="10" t="str">
        <f t="shared" si="4"/>
        <v>是</v>
      </c>
      <c r="J6" s="10"/>
    </row>
    <row r="7" s="1" customFormat="1" ht="24" customHeight="1" spans="1:10">
      <c r="A7" s="10">
        <v>4</v>
      </c>
      <c r="B7" s="10" t="s">
        <v>15</v>
      </c>
      <c r="C7" s="11">
        <v>69</v>
      </c>
      <c r="D7" s="11">
        <f t="shared" si="0"/>
        <v>34.5</v>
      </c>
      <c r="E7" s="12">
        <v>79.25</v>
      </c>
      <c r="F7" s="11">
        <f t="shared" si="1"/>
        <v>39.625</v>
      </c>
      <c r="G7" s="11">
        <f t="shared" si="2"/>
        <v>74.125</v>
      </c>
      <c r="H7" s="13">
        <f t="shared" si="3"/>
        <v>2</v>
      </c>
      <c r="I7" s="10" t="str">
        <f t="shared" si="4"/>
        <v>是</v>
      </c>
      <c r="J7" s="10"/>
    </row>
    <row r="8" s="1" customFormat="1" ht="24" customHeight="1" spans="1:10">
      <c r="A8" s="10">
        <v>5</v>
      </c>
      <c r="B8" s="10" t="s">
        <v>16</v>
      </c>
      <c r="C8" s="11">
        <v>63</v>
      </c>
      <c r="D8" s="11">
        <f t="shared" si="0"/>
        <v>31.5</v>
      </c>
      <c r="E8" s="12">
        <v>73.917</v>
      </c>
      <c r="F8" s="11">
        <f t="shared" si="1"/>
        <v>36.9585</v>
      </c>
      <c r="G8" s="11">
        <f t="shared" si="2"/>
        <v>68.4585</v>
      </c>
      <c r="H8" s="13">
        <f t="shared" si="3"/>
        <v>5</v>
      </c>
      <c r="I8" s="10" t="str">
        <f t="shared" si="4"/>
        <v>是</v>
      </c>
      <c r="J8" s="10"/>
    </row>
    <row r="9" s="1" customFormat="1" ht="24" customHeight="1" spans="1:10">
      <c r="A9" s="10">
        <v>6</v>
      </c>
      <c r="B9" s="10" t="s">
        <v>17</v>
      </c>
      <c r="C9" s="11">
        <v>55</v>
      </c>
      <c r="D9" s="11">
        <f t="shared" si="0"/>
        <v>27.5</v>
      </c>
      <c r="E9" s="12">
        <v>68.75</v>
      </c>
      <c r="F9" s="11">
        <f t="shared" si="1"/>
        <v>34.375</v>
      </c>
      <c r="G9" s="11">
        <f t="shared" si="2"/>
        <v>61.875</v>
      </c>
      <c r="H9" s="13">
        <f t="shared" si="3"/>
        <v>6</v>
      </c>
      <c r="I9" s="10" t="str">
        <f t="shared" si="4"/>
        <v>否</v>
      </c>
      <c r="J9" s="10"/>
    </row>
    <row r="10" s="1" customFormat="1" ht="24" customHeight="1" spans="1:10">
      <c r="A10" s="10">
        <v>7</v>
      </c>
      <c r="B10" s="10" t="s">
        <v>18</v>
      </c>
      <c r="C10" s="11">
        <v>50</v>
      </c>
      <c r="D10" s="11">
        <f t="shared" si="0"/>
        <v>25</v>
      </c>
      <c r="E10" s="12">
        <v>73</v>
      </c>
      <c r="F10" s="11">
        <f t="shared" si="1"/>
        <v>36.5</v>
      </c>
      <c r="G10" s="11">
        <f t="shared" si="2"/>
        <v>61.5</v>
      </c>
      <c r="H10" s="13">
        <f t="shared" si="3"/>
        <v>7</v>
      </c>
      <c r="I10" s="10" t="str">
        <f t="shared" si="4"/>
        <v>否</v>
      </c>
      <c r="J10" s="10"/>
    </row>
    <row r="11" s="1" customFormat="1" ht="24" customHeight="1" spans="1:10">
      <c r="A11" s="10">
        <v>8</v>
      </c>
      <c r="B11" s="10" t="s">
        <v>19</v>
      </c>
      <c r="C11" s="11">
        <v>47</v>
      </c>
      <c r="D11" s="11">
        <f t="shared" si="0"/>
        <v>23.5</v>
      </c>
      <c r="E11" s="12">
        <v>0</v>
      </c>
      <c r="F11" s="11">
        <f t="shared" si="1"/>
        <v>0</v>
      </c>
      <c r="G11" s="11">
        <f t="shared" si="2"/>
        <v>23.5</v>
      </c>
      <c r="H11" s="13">
        <f t="shared" si="3"/>
        <v>12</v>
      </c>
      <c r="I11" s="10" t="str">
        <f t="shared" si="4"/>
        <v>否</v>
      </c>
      <c r="J11" s="10" t="s">
        <v>20</v>
      </c>
    </row>
    <row r="12" s="1" customFormat="1" ht="24" customHeight="1" spans="1:10">
      <c r="A12" s="10">
        <v>9</v>
      </c>
      <c r="B12" s="10" t="s">
        <v>21</v>
      </c>
      <c r="C12" s="11">
        <v>43</v>
      </c>
      <c r="D12" s="11">
        <f t="shared" si="0"/>
        <v>21.5</v>
      </c>
      <c r="E12" s="12">
        <v>69.25</v>
      </c>
      <c r="F12" s="11">
        <f t="shared" si="1"/>
        <v>34.625</v>
      </c>
      <c r="G12" s="11">
        <f t="shared" si="2"/>
        <v>56.125</v>
      </c>
      <c r="H12" s="13">
        <f t="shared" si="3"/>
        <v>10</v>
      </c>
      <c r="I12" s="10" t="str">
        <f t="shared" si="4"/>
        <v>否</v>
      </c>
      <c r="J12" s="10"/>
    </row>
    <row r="13" s="1" customFormat="1" ht="24" customHeight="1" spans="1:10">
      <c r="A13" s="10">
        <v>10</v>
      </c>
      <c r="B13" s="10" t="s">
        <v>22</v>
      </c>
      <c r="C13" s="11">
        <v>43</v>
      </c>
      <c r="D13" s="11">
        <f t="shared" si="0"/>
        <v>21.5</v>
      </c>
      <c r="E13" s="12">
        <v>64.667</v>
      </c>
      <c r="F13" s="11">
        <f t="shared" si="1"/>
        <v>32.3335</v>
      </c>
      <c r="G13" s="11">
        <f t="shared" si="2"/>
        <v>53.8335</v>
      </c>
      <c r="H13" s="13">
        <f t="shared" si="3"/>
        <v>11</v>
      </c>
      <c r="I13" s="10" t="str">
        <f t="shared" si="4"/>
        <v>否</v>
      </c>
      <c r="J13" s="10"/>
    </row>
    <row r="14" s="1" customFormat="1" ht="24" customHeight="1" spans="1:10">
      <c r="A14" s="10">
        <v>11</v>
      </c>
      <c r="B14" s="10" t="s">
        <v>23</v>
      </c>
      <c r="C14" s="11">
        <v>42</v>
      </c>
      <c r="D14" s="11">
        <f t="shared" si="0"/>
        <v>21</v>
      </c>
      <c r="E14" s="12">
        <v>72.667</v>
      </c>
      <c r="F14" s="11">
        <f t="shared" si="1"/>
        <v>36.3335</v>
      </c>
      <c r="G14" s="11">
        <f t="shared" si="2"/>
        <v>57.3335</v>
      </c>
      <c r="H14" s="13">
        <f t="shared" si="3"/>
        <v>9</v>
      </c>
      <c r="I14" s="10" t="str">
        <f t="shared" si="4"/>
        <v>否</v>
      </c>
      <c r="J14" s="10"/>
    </row>
    <row r="15" s="1" customFormat="1" ht="24" customHeight="1" spans="1:10">
      <c r="A15" s="10">
        <v>12</v>
      </c>
      <c r="B15" s="10" t="s">
        <v>24</v>
      </c>
      <c r="C15" s="11">
        <v>41</v>
      </c>
      <c r="D15" s="11">
        <f t="shared" si="0"/>
        <v>20.5</v>
      </c>
      <c r="E15" s="12">
        <v>75.667</v>
      </c>
      <c r="F15" s="11">
        <f t="shared" si="1"/>
        <v>37.8335</v>
      </c>
      <c r="G15" s="11">
        <f t="shared" si="2"/>
        <v>58.3335</v>
      </c>
      <c r="H15" s="13">
        <f t="shared" si="3"/>
        <v>8</v>
      </c>
      <c r="I15" s="10" t="str">
        <f t="shared" si="4"/>
        <v>否</v>
      </c>
      <c r="J15" s="10"/>
    </row>
    <row r="16" s="1" customFormat="1" ht="24" customHeight="1" spans="1:10">
      <c r="A16" s="10">
        <v>13</v>
      </c>
      <c r="B16" s="10" t="s">
        <v>25</v>
      </c>
      <c r="C16" s="11">
        <v>39</v>
      </c>
      <c r="D16" s="11">
        <f t="shared" si="0"/>
        <v>19.5</v>
      </c>
      <c r="E16" s="12">
        <v>0</v>
      </c>
      <c r="F16" s="11">
        <f t="shared" si="1"/>
        <v>0</v>
      </c>
      <c r="G16" s="11">
        <f t="shared" si="2"/>
        <v>19.5</v>
      </c>
      <c r="H16" s="13">
        <f t="shared" si="3"/>
        <v>13</v>
      </c>
      <c r="I16" s="10" t="str">
        <f t="shared" si="4"/>
        <v>否</v>
      </c>
      <c r="J16" s="10" t="s">
        <v>20</v>
      </c>
    </row>
  </sheetData>
  <mergeCells count="1">
    <mergeCell ref="A2:J2"/>
  </mergeCells>
  <printOptions horizontalCentered="1"/>
  <pageMargins left="0.314583333333333" right="0.196527777777778" top="0.550694444444444" bottom="0.196527777777778" header="0.550694444444444" footer="0.239583333333333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雇员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Billy</cp:lastModifiedBy>
  <dcterms:created xsi:type="dcterms:W3CDTF">2019-07-22T01:55:00Z</dcterms:created>
  <dcterms:modified xsi:type="dcterms:W3CDTF">2022-10-31T02:19:54Z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81CF110D99B84E6AA1A6E48D62E6F873</vt:lpwstr>
  </property>
</Properties>
</file>