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/>
  </bookViews>
  <sheets>
    <sheet name="1.政府性基金预算调整后收支平衡表" sheetId="12" r:id="rId1"/>
    <sheet name="2.政府性基金预算调整后收支平衡明细表" sheetId="13" r:id="rId2"/>
    <sheet name="3.政府性基金预算调整项目明细表" sheetId="14" r:id="rId3"/>
  </sheets>
  <externalReferences>
    <externalReference r:id="rId4"/>
  </externalReferences>
  <definedNames>
    <definedName name="_xlnm.Print_Titles" localSheetId="1">'2.政府性基金预算调整后收支平衡明细表'!$4:$4</definedName>
    <definedName name="地区名称">[1]封面!$B$2:$B$6</definedName>
  </definedNames>
  <calcPr calcId="125725"/>
</workbook>
</file>

<file path=xl/calcChain.xml><?xml version="1.0" encoding="utf-8"?>
<calcChain xmlns="http://schemas.openxmlformats.org/spreadsheetml/2006/main">
  <c r="F6" i="14"/>
  <c r="I30" i="13"/>
  <c r="I29"/>
  <c r="I28"/>
  <c r="I27"/>
  <c r="D27"/>
  <c r="I26"/>
  <c r="D26"/>
  <c r="C26"/>
  <c r="B26"/>
  <c r="I25"/>
  <c r="H25"/>
  <c r="G25"/>
  <c r="D25"/>
  <c r="I24"/>
  <c r="D24"/>
  <c r="I23"/>
  <c r="D23"/>
  <c r="I22"/>
  <c r="D22"/>
  <c r="C22"/>
  <c r="B22"/>
  <c r="I21"/>
  <c r="H21"/>
  <c r="G21"/>
  <c r="I20"/>
  <c r="I19"/>
  <c r="H19"/>
  <c r="G19"/>
  <c r="I18"/>
  <c r="I17"/>
  <c r="D17"/>
  <c r="I16"/>
  <c r="D16"/>
  <c r="I15"/>
  <c r="D15"/>
  <c r="I14"/>
  <c r="D14"/>
  <c r="I13"/>
  <c r="D13"/>
  <c r="C13"/>
  <c r="B13"/>
  <c r="I12"/>
  <c r="H12"/>
  <c r="G12"/>
  <c r="D12"/>
  <c r="I11"/>
  <c r="D11"/>
  <c r="I10"/>
  <c r="D10"/>
  <c r="I9"/>
  <c r="H9"/>
  <c r="G9"/>
  <c r="D9"/>
  <c r="C9"/>
  <c r="B9"/>
  <c r="I8"/>
  <c r="D8"/>
  <c r="I7"/>
  <c r="H7"/>
  <c r="G7"/>
  <c r="D7"/>
  <c r="I6"/>
  <c r="H6"/>
  <c r="G6"/>
  <c r="D6"/>
  <c r="C6"/>
  <c r="B6"/>
  <c r="I5"/>
  <c r="H5"/>
  <c r="G5"/>
  <c r="D5"/>
  <c r="C5"/>
  <c r="B5"/>
  <c r="I20" i="12"/>
  <c r="I19"/>
  <c r="I18"/>
  <c r="D18"/>
  <c r="I17"/>
  <c r="D17"/>
  <c r="I16"/>
  <c r="D16"/>
  <c r="I15"/>
  <c r="D15"/>
  <c r="I14"/>
  <c r="H14"/>
  <c r="G14"/>
  <c r="D14"/>
  <c r="C14"/>
  <c r="B14"/>
  <c r="D13"/>
  <c r="D12"/>
  <c r="I11"/>
  <c r="D11"/>
  <c r="I10"/>
  <c r="D10"/>
  <c r="I9"/>
  <c r="D9"/>
  <c r="I8"/>
  <c r="D8"/>
  <c r="I7"/>
  <c r="D7"/>
  <c r="I6"/>
  <c r="H6"/>
  <c r="G6"/>
  <c r="D6"/>
  <c r="C6"/>
  <c r="B6"/>
  <c r="I5"/>
  <c r="H5"/>
  <c r="G5"/>
  <c r="D5"/>
  <c r="C5"/>
  <c r="B5"/>
</calcChain>
</file>

<file path=xl/sharedStrings.xml><?xml version="1.0" encoding="utf-8"?>
<sst xmlns="http://schemas.openxmlformats.org/spreadsheetml/2006/main" count="127" uniqueCount="95">
  <si>
    <t>单位：万元</t>
  </si>
  <si>
    <t>序号</t>
  </si>
  <si>
    <t>年初预算数</t>
  </si>
  <si>
    <t>调整数</t>
  </si>
  <si>
    <t>调整后预算数</t>
  </si>
  <si>
    <t>备注</t>
  </si>
  <si>
    <t>科目名称</t>
  </si>
  <si>
    <t xml:space="preserve"> 上年结余收入</t>
  </si>
  <si>
    <t xml:space="preserve"> 债务转贷收入</t>
  </si>
  <si>
    <t>收入总计</t>
  </si>
  <si>
    <t>支出总计</t>
  </si>
  <si>
    <t>一、政府性基金收入</t>
  </si>
  <si>
    <t>一、政府性基金支出</t>
  </si>
  <si>
    <t xml:space="preserve"> 国有土地收益基金收入</t>
  </si>
  <si>
    <t xml:space="preserve"> 文化体育与传媒支出</t>
  </si>
  <si>
    <t xml:space="preserve"> 农业土地开发资金收入</t>
  </si>
  <si>
    <t xml:space="preserve"> 社会保障和就业支出</t>
  </si>
  <si>
    <t xml:space="preserve"> 国有土地使用权出让收入</t>
  </si>
  <si>
    <t xml:space="preserve"> 城乡社区支出</t>
  </si>
  <si>
    <t xml:space="preserve"> 彩票公益金收入</t>
  </si>
  <si>
    <t xml:space="preserve"> 农林水支出</t>
  </si>
  <si>
    <t xml:space="preserve"> 城市基础设施配套费收入</t>
  </si>
  <si>
    <t xml:space="preserve"> 其他支出</t>
  </si>
  <si>
    <t xml:space="preserve"> 污水处理费收入</t>
  </si>
  <si>
    <t xml:space="preserve"> 其他政府性基金收入</t>
  </si>
  <si>
    <t>二、转移性收入</t>
  </si>
  <si>
    <t>二、转移性支出</t>
  </si>
  <si>
    <t xml:space="preserve"> 政府性基金转移收入(上级补助）</t>
  </si>
  <si>
    <t xml:space="preserve"> 调出资金</t>
  </si>
  <si>
    <t xml:space="preserve"> 年终结余</t>
  </si>
  <si>
    <t xml:space="preserve"> 调入资金</t>
  </si>
  <si>
    <t>三、债务转贷支出</t>
  </si>
  <si>
    <t>四、债务还本支出</t>
  </si>
  <si>
    <t>五、债务付息支出</t>
  </si>
  <si>
    <t>六、债务发行费用支出</t>
  </si>
  <si>
    <t>（一）国有土地收益基金收入</t>
  </si>
  <si>
    <t>（一）文化旅游体育与传媒支出</t>
  </si>
  <si>
    <t>（二）农业土地开发资金收入</t>
  </si>
  <si>
    <t xml:space="preserve">  国家电影事业发展专项资金及对应专项债务收入安排的支出</t>
  </si>
  <si>
    <t>（三）国有土地使用权出让收入</t>
  </si>
  <si>
    <t>（二）社会保障和就业支出</t>
  </si>
  <si>
    <t xml:space="preserve">   土地出让价款收入</t>
  </si>
  <si>
    <t xml:space="preserve">  大中型水库移民后期扶持基金支出</t>
  </si>
  <si>
    <t xml:space="preserve">   补缴的土地价款</t>
  </si>
  <si>
    <t xml:space="preserve">  小型水库移民扶助基金及对应专项债务收入安排的支出</t>
  </si>
  <si>
    <t xml:space="preserve">   其他土地出让收入</t>
  </si>
  <si>
    <t>（三）城乡社区支出</t>
  </si>
  <si>
    <t>（四）彩票公益金收入</t>
  </si>
  <si>
    <t xml:space="preserve">  国有土地使用权出让收入安排的支出</t>
  </si>
  <si>
    <t xml:space="preserve">   体育彩票公益金收入</t>
  </si>
  <si>
    <t xml:space="preserve">  国有土地收益基金安排的支出</t>
  </si>
  <si>
    <t>（五）城市基础设施配套费收入</t>
  </si>
  <si>
    <t xml:space="preserve">  农业土地开发资金安排的支出</t>
  </si>
  <si>
    <t>（六）污水处理费收入</t>
  </si>
  <si>
    <t xml:space="preserve">  城市基础设施配套费安排的支出</t>
  </si>
  <si>
    <t>（七）其他政府性基金收入</t>
  </si>
  <si>
    <t xml:space="preserve">  污水处理费安排的支出</t>
  </si>
  <si>
    <t xml:space="preserve">  土地储备专项债券收入安排的支出</t>
  </si>
  <si>
    <t>（四）农林水支出</t>
  </si>
  <si>
    <t xml:space="preserve">  大中型水库库区基金安排的支出</t>
  </si>
  <si>
    <t>（八）其他支出</t>
  </si>
  <si>
    <t xml:space="preserve">  其他政府性基金及对应专项债务收入安排的支出</t>
  </si>
  <si>
    <t>（一）政府性基金补助收入（上级补助）</t>
  </si>
  <si>
    <t xml:space="preserve">  彩票发行机构销售机构业务费安排的支出</t>
  </si>
  <si>
    <t>（二）上年结余收入</t>
  </si>
  <si>
    <t xml:space="preserve">  彩票公益金安排的支出</t>
  </si>
  <si>
    <t>（三）调入资金</t>
  </si>
  <si>
    <t>（四）债务转贷收入</t>
  </si>
  <si>
    <t>（一）调出资金</t>
  </si>
  <si>
    <t>其他地方自行试点项目收益专项债券收入</t>
  </si>
  <si>
    <t>（二）年终结余</t>
  </si>
  <si>
    <t>四、债务付息支出</t>
  </si>
  <si>
    <t>五、债务发行费用支出</t>
  </si>
  <si>
    <t>预算单位</t>
  </si>
  <si>
    <t>项目名称</t>
  </si>
  <si>
    <t>功能分类</t>
  </si>
  <si>
    <t>预算调整数</t>
  </si>
  <si>
    <t>代码</t>
  </si>
  <si>
    <t>政府性基金支出合计</t>
  </si>
  <si>
    <t>新丰县卫生健康局</t>
  </si>
  <si>
    <t>新丰县县级医院医疗救治应急建设体系项目</t>
  </si>
  <si>
    <t>2290402</t>
  </si>
  <si>
    <t>其他地方自行试点项目收益专项债券收入安排的支出</t>
  </si>
  <si>
    <t>新丰县产业转移工业园管理委员会</t>
  </si>
  <si>
    <t>新丰县南部对接粤港澳大湾区重大平台建设项目</t>
  </si>
  <si>
    <t>新丰县丰江新城开发建设管理委员会</t>
  </si>
  <si>
    <t>新丰县丰江新城龙围起步区路网及新城停车场建设项目</t>
  </si>
  <si>
    <t>新丰县农业农村局</t>
  </si>
  <si>
    <t>新丰县农村人居环境整治项目</t>
  </si>
  <si>
    <t>2021年新丰县政府性基金预算调整后收支平衡表</t>
    <phoneticPr fontId="15" type="noConversion"/>
  </si>
  <si>
    <t>2021年新丰县政府性基金预算调整后收支平衡明细表</t>
    <phoneticPr fontId="15" type="noConversion"/>
  </si>
  <si>
    <t>2021年新丰县政府性基金预算调整项目明细表</t>
    <phoneticPr fontId="15" type="noConversion"/>
  </si>
  <si>
    <r>
      <rPr>
        <sz val="12"/>
        <color theme="1"/>
        <rFont val="黑体"/>
        <family val="3"/>
        <charset val="134"/>
      </rPr>
      <t>附件</t>
    </r>
    <r>
      <rPr>
        <sz val="12"/>
        <color theme="1"/>
        <rFont val="Times New Roman"/>
        <family val="1"/>
      </rPr>
      <t>3</t>
    </r>
    <phoneticPr fontId="15" type="noConversion"/>
  </si>
  <si>
    <r>
      <rPr>
        <sz val="12"/>
        <color theme="1"/>
        <rFont val="黑体"/>
        <family val="3"/>
        <charset val="134"/>
      </rPr>
      <t>附件</t>
    </r>
    <r>
      <rPr>
        <sz val="12"/>
        <color theme="1"/>
        <rFont val="Times New Roman"/>
        <family val="1"/>
      </rPr>
      <t>2</t>
    </r>
    <phoneticPr fontId="15" type="noConversion"/>
  </si>
  <si>
    <r>
      <rPr>
        <sz val="12"/>
        <color rgb="FF000000"/>
        <rFont val="黑体"/>
        <family val="3"/>
        <charset val="134"/>
      </rPr>
      <t>附件</t>
    </r>
    <r>
      <rPr>
        <sz val="12"/>
        <color rgb="FF000000"/>
        <rFont val="Times New Roman"/>
        <family val="1"/>
      </rPr>
      <t>1</t>
    </r>
    <phoneticPr fontId="15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</si>
</sst>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#,##0_ "/>
  </numFmts>
  <fonts count="21">
    <font>
      <sz val="12"/>
      <name val="宋体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sz val="16"/>
      <name val="方正小标宋简体"/>
      <family val="4"/>
      <charset val="134"/>
    </font>
    <font>
      <b/>
      <sz val="10"/>
      <color rgb="FF000000"/>
      <name val="宋体"/>
      <family val="3"/>
      <charset val="134"/>
    </font>
    <font>
      <b/>
      <sz val="8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49" fontId="1" fillId="0" borderId="0" xfId="0" applyNumberFormat="1" applyFont="1" applyFill="1" applyAlignment="1"/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right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/>
    </xf>
    <xf numFmtId="38" fontId="3" fillId="0" borderId="3" xfId="0" applyNumberFormat="1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9" fillId="0" borderId="0" xfId="0" applyFont="1" applyFill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176" fontId="13" fillId="0" borderId="3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176" fontId="10" fillId="0" borderId="3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千位分隔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30;&#25919;&#27719;&#24635;&#39044;&#31639;&#32534;&#25253;&#34920;/2017&#24180;&#22320;&#26041;&#36130;&#25919;&#27719;&#24635;&#39044;&#31639;&#32534;&#25253;&#34920;&#65288;&#31908;&#36130;&#39044;&#12304;2017&#12305;39/2017&#24180;&#39044;&#31639;&#25253;&#34920;&#65288;&#33609;&#31295;&#34920;&#65289;/2017&#24180;&#22320;&#26041;&#36130;&#25919;&#39044;&#31639;&#34920;&#65288;&#34920;1-11&#65289;&#23450;&#31295;%20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（省填）表七 (1)"/>
      <sheetName val="（省填）表七(2)"/>
      <sheetName val="表八"/>
      <sheetName val="表九"/>
      <sheetName val="表十"/>
      <sheetName val="表十一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I10" sqref="I10"/>
    </sheetView>
  </sheetViews>
  <sheetFormatPr defaultColWidth="9" defaultRowHeight="14.25"/>
  <cols>
    <col min="1" max="1" width="28.625" customWidth="1"/>
    <col min="2" max="2" width="10.25" customWidth="1"/>
    <col min="3" max="3" width="7.5" customWidth="1"/>
    <col min="4" max="4" width="12.25" customWidth="1"/>
    <col min="5" max="5" width="5.75" customWidth="1"/>
    <col min="6" max="6" width="25.125" customWidth="1"/>
    <col min="7" max="7" width="11.5" customWidth="1"/>
    <col min="8" max="8" width="7.5" customWidth="1"/>
    <col min="9" max="9" width="12.25" customWidth="1"/>
    <col min="10" max="10" width="5.875" customWidth="1"/>
  </cols>
  <sheetData>
    <row r="1" spans="1:10" ht="18" customHeight="1">
      <c r="A1" s="57" t="s">
        <v>94</v>
      </c>
      <c r="B1" s="25"/>
      <c r="C1" s="25"/>
      <c r="D1" s="48"/>
      <c r="E1" s="48"/>
      <c r="F1" s="27"/>
      <c r="G1" s="25"/>
      <c r="H1" s="25"/>
      <c r="I1" s="25"/>
      <c r="J1" s="25"/>
    </row>
    <row r="2" spans="1:10" ht="24" customHeight="1">
      <c r="A2" s="58" t="s">
        <v>89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8" customHeight="1">
      <c r="A3" s="48"/>
      <c r="B3" s="28"/>
      <c r="C3" s="28"/>
      <c r="D3" s="48"/>
      <c r="E3" s="48"/>
      <c r="F3" s="28"/>
      <c r="G3" s="28"/>
      <c r="H3" s="28"/>
      <c r="I3" s="59" t="s">
        <v>0</v>
      </c>
      <c r="J3" s="59"/>
    </row>
    <row r="4" spans="1:10" ht="38.25" customHeight="1">
      <c r="A4" s="30" t="s">
        <v>6</v>
      </c>
      <c r="B4" s="31" t="s">
        <v>2</v>
      </c>
      <c r="C4" s="13" t="s">
        <v>3</v>
      </c>
      <c r="D4" s="12" t="s">
        <v>4</v>
      </c>
      <c r="E4" s="12" t="s">
        <v>5</v>
      </c>
      <c r="F4" s="30" t="s">
        <v>6</v>
      </c>
      <c r="G4" s="31" t="s">
        <v>2</v>
      </c>
      <c r="H4" s="13" t="s">
        <v>3</v>
      </c>
      <c r="I4" s="12" t="s">
        <v>4</v>
      </c>
      <c r="J4" s="12" t="s">
        <v>5</v>
      </c>
    </row>
    <row r="5" spans="1:10" ht="21.95" customHeight="1">
      <c r="A5" s="12" t="s">
        <v>9</v>
      </c>
      <c r="B5" s="34">
        <f>B6+B14</f>
        <v>52246</v>
      </c>
      <c r="C5" s="34">
        <f>C6+C14</f>
        <v>13200</v>
      </c>
      <c r="D5" s="34">
        <f>D6+D14</f>
        <v>65446</v>
      </c>
      <c r="E5" s="49"/>
      <c r="F5" s="36" t="s">
        <v>10</v>
      </c>
      <c r="G5" s="34">
        <f>G6+G14+G17+G18+G19+G20</f>
        <v>52246</v>
      </c>
      <c r="H5" s="34">
        <f t="shared" ref="H5:I5" si="0">H6+H14+H17+H18+H19+H20</f>
        <v>13200</v>
      </c>
      <c r="I5" s="34">
        <f t="shared" si="0"/>
        <v>65446</v>
      </c>
      <c r="J5" s="54"/>
    </row>
    <row r="6" spans="1:10" ht="21" customHeight="1">
      <c r="A6" s="50" t="s">
        <v>11</v>
      </c>
      <c r="B6" s="34">
        <f>SUM(B7:B13)</f>
        <v>49030</v>
      </c>
      <c r="C6" s="34">
        <f>SUM(C7:C13)</f>
        <v>0</v>
      </c>
      <c r="D6" s="34">
        <f>SUM(D7:D13)</f>
        <v>49030</v>
      </c>
      <c r="E6" s="49"/>
      <c r="F6" s="38" t="s">
        <v>12</v>
      </c>
      <c r="G6" s="34">
        <f>SUM(G7:G12)</f>
        <v>38743</v>
      </c>
      <c r="H6" s="34">
        <f>SUM(H7:H12)</f>
        <v>13200</v>
      </c>
      <c r="I6" s="34">
        <f>SUM(I7:I12)</f>
        <v>51943</v>
      </c>
      <c r="J6" s="54"/>
    </row>
    <row r="7" spans="1:10" ht="21" customHeight="1">
      <c r="A7" s="49" t="s">
        <v>13</v>
      </c>
      <c r="B7" s="41">
        <v>900</v>
      </c>
      <c r="C7" s="41"/>
      <c r="D7" s="41">
        <f t="shared" ref="D7:D13" si="1">SUM(B7:C7)</f>
        <v>900</v>
      </c>
      <c r="E7" s="49"/>
      <c r="F7" s="51" t="s">
        <v>14</v>
      </c>
      <c r="G7" s="41"/>
      <c r="H7" s="41"/>
      <c r="I7" s="41">
        <f>SUM(G7:H7)</f>
        <v>0</v>
      </c>
      <c r="J7" s="55"/>
    </row>
    <row r="8" spans="1:10" ht="21" customHeight="1">
      <c r="A8" s="49" t="s">
        <v>15</v>
      </c>
      <c r="B8" s="41">
        <v>350</v>
      </c>
      <c r="C8" s="41"/>
      <c r="D8" s="41">
        <f t="shared" si="1"/>
        <v>350</v>
      </c>
      <c r="E8" s="49"/>
      <c r="F8" s="51" t="s">
        <v>16</v>
      </c>
      <c r="G8" s="41">
        <v>69</v>
      </c>
      <c r="H8" s="41"/>
      <c r="I8" s="41">
        <f>SUM(G8:H8)</f>
        <v>69</v>
      </c>
      <c r="J8" s="55"/>
    </row>
    <row r="9" spans="1:10" ht="21" customHeight="1">
      <c r="A9" s="49" t="s">
        <v>17</v>
      </c>
      <c r="B9" s="41">
        <v>45000</v>
      </c>
      <c r="C9" s="41"/>
      <c r="D9" s="41">
        <f t="shared" si="1"/>
        <v>45000</v>
      </c>
      <c r="E9" s="49"/>
      <c r="F9" s="51" t="s">
        <v>18</v>
      </c>
      <c r="G9" s="41">
        <v>38447</v>
      </c>
      <c r="H9" s="41"/>
      <c r="I9" s="41">
        <f>SUM(G9:H9)</f>
        <v>38447</v>
      </c>
      <c r="J9" s="55"/>
    </row>
    <row r="10" spans="1:10" ht="21" customHeight="1">
      <c r="A10" s="49" t="s">
        <v>19</v>
      </c>
      <c r="B10" s="41">
        <v>30</v>
      </c>
      <c r="C10" s="41"/>
      <c r="D10" s="41">
        <f t="shared" si="1"/>
        <v>30</v>
      </c>
      <c r="E10" s="49"/>
      <c r="F10" s="51" t="s">
        <v>20</v>
      </c>
      <c r="G10" s="41"/>
      <c r="H10" s="41"/>
      <c r="I10" s="41">
        <f>SUM(G10:H10)</f>
        <v>0</v>
      </c>
      <c r="J10" s="55"/>
    </row>
    <row r="11" spans="1:10" ht="21" customHeight="1">
      <c r="A11" s="49" t="s">
        <v>21</v>
      </c>
      <c r="B11" s="41">
        <v>2050</v>
      </c>
      <c r="C11" s="41"/>
      <c r="D11" s="41">
        <f t="shared" si="1"/>
        <v>2050</v>
      </c>
      <c r="E11" s="49"/>
      <c r="F11" s="51" t="s">
        <v>22</v>
      </c>
      <c r="G11" s="41">
        <v>227</v>
      </c>
      <c r="H11" s="41">
        <v>13200</v>
      </c>
      <c r="I11" s="41">
        <f>SUM(G11:H11)</f>
        <v>13427</v>
      </c>
      <c r="J11" s="55"/>
    </row>
    <row r="12" spans="1:10" ht="21" customHeight="1">
      <c r="A12" s="49" t="s">
        <v>23</v>
      </c>
      <c r="B12" s="41">
        <v>700</v>
      </c>
      <c r="C12" s="41"/>
      <c r="D12" s="41">
        <f t="shared" si="1"/>
        <v>700</v>
      </c>
      <c r="E12" s="49"/>
      <c r="F12" s="40"/>
      <c r="G12" s="41"/>
      <c r="H12" s="41"/>
      <c r="I12" s="41"/>
      <c r="J12" s="55"/>
    </row>
    <row r="13" spans="1:10" ht="21" customHeight="1">
      <c r="A13" s="49" t="s">
        <v>24</v>
      </c>
      <c r="B13" s="41"/>
      <c r="C13" s="41"/>
      <c r="D13" s="41">
        <f t="shared" si="1"/>
        <v>0</v>
      </c>
      <c r="E13" s="49"/>
      <c r="F13" s="38"/>
      <c r="G13" s="34"/>
      <c r="H13" s="34"/>
      <c r="I13" s="34"/>
      <c r="J13" s="55"/>
    </row>
    <row r="14" spans="1:10" ht="21" customHeight="1">
      <c r="A14" s="52" t="s">
        <v>25</v>
      </c>
      <c r="B14" s="34">
        <f>SUM(B15:B18)</f>
        <v>3216</v>
      </c>
      <c r="C14" s="34">
        <f>SUM(C15:C18)</f>
        <v>13200</v>
      </c>
      <c r="D14" s="34">
        <f>SUM(D15:D18)</f>
        <v>16416</v>
      </c>
      <c r="E14" s="49"/>
      <c r="F14" s="38" t="s">
        <v>26</v>
      </c>
      <c r="G14" s="34">
        <f t="shared" ref="G14:I14" si="2">SUM(G15:G16)</f>
        <v>8570</v>
      </c>
      <c r="H14" s="34">
        <f t="shared" si="2"/>
        <v>0</v>
      </c>
      <c r="I14" s="34">
        <f t="shared" si="2"/>
        <v>8570</v>
      </c>
      <c r="J14" s="55"/>
    </row>
    <row r="15" spans="1:10" ht="21" customHeight="1">
      <c r="A15" s="49" t="s">
        <v>27</v>
      </c>
      <c r="B15" s="41">
        <v>7</v>
      </c>
      <c r="C15" s="41"/>
      <c r="D15" s="41">
        <f>SUM(B15:C15)</f>
        <v>7</v>
      </c>
      <c r="E15" s="49"/>
      <c r="F15" s="51" t="s">
        <v>28</v>
      </c>
      <c r="G15" s="41">
        <v>8570</v>
      </c>
      <c r="H15" s="41"/>
      <c r="I15" s="41">
        <f t="shared" ref="I15:I20" si="3">SUM(G15:H15)</f>
        <v>8570</v>
      </c>
      <c r="J15" s="55"/>
    </row>
    <row r="16" spans="1:10" ht="21" customHeight="1">
      <c r="A16" s="49" t="s">
        <v>7</v>
      </c>
      <c r="B16" s="41">
        <v>3209</v>
      </c>
      <c r="C16" s="41"/>
      <c r="D16" s="41">
        <f>SUM(B16:C16)</f>
        <v>3209</v>
      </c>
      <c r="E16" s="49"/>
      <c r="F16" s="51" t="s">
        <v>29</v>
      </c>
      <c r="G16" s="41"/>
      <c r="H16" s="41"/>
      <c r="I16" s="41">
        <f t="shared" si="3"/>
        <v>0</v>
      </c>
      <c r="J16" s="54"/>
    </row>
    <row r="17" spans="1:10" ht="21" customHeight="1">
      <c r="A17" s="49" t="s">
        <v>30</v>
      </c>
      <c r="B17" s="41"/>
      <c r="C17" s="41"/>
      <c r="D17" s="41">
        <f>SUM(B17:C17)</f>
        <v>0</v>
      </c>
      <c r="E17" s="52"/>
      <c r="F17" s="38" t="s">
        <v>31</v>
      </c>
      <c r="G17" s="41"/>
      <c r="H17" s="41"/>
      <c r="I17" s="41">
        <f t="shared" si="3"/>
        <v>0</v>
      </c>
      <c r="J17" s="54"/>
    </row>
    <row r="18" spans="1:10" ht="21" customHeight="1">
      <c r="A18" s="53" t="s">
        <v>8</v>
      </c>
      <c r="B18" s="41"/>
      <c r="C18" s="41">
        <v>13200</v>
      </c>
      <c r="D18" s="41">
        <f>SUM(B18:C18)</f>
        <v>13200</v>
      </c>
      <c r="E18" s="49"/>
      <c r="F18" s="38" t="s">
        <v>32</v>
      </c>
      <c r="G18" s="34"/>
      <c r="H18" s="34"/>
      <c r="I18" s="34">
        <f t="shared" si="3"/>
        <v>0</v>
      </c>
      <c r="J18" s="55"/>
    </row>
    <row r="19" spans="1:10" ht="21" customHeight="1">
      <c r="A19" s="53"/>
      <c r="B19" s="41"/>
      <c r="C19" s="41"/>
      <c r="D19" s="41"/>
      <c r="E19" s="49"/>
      <c r="F19" s="38" t="s">
        <v>33</v>
      </c>
      <c r="G19" s="34">
        <v>4734</v>
      </c>
      <c r="H19" s="34"/>
      <c r="I19" s="34">
        <f t="shared" si="3"/>
        <v>4734</v>
      </c>
      <c r="J19" s="55"/>
    </row>
    <row r="20" spans="1:10" ht="21" customHeight="1">
      <c r="A20" s="49"/>
      <c r="B20" s="41"/>
      <c r="C20" s="41"/>
      <c r="D20" s="41"/>
      <c r="E20" s="49"/>
      <c r="F20" s="38" t="s">
        <v>34</v>
      </c>
      <c r="G20" s="34">
        <v>199</v>
      </c>
      <c r="H20" s="34"/>
      <c r="I20" s="34">
        <f t="shared" si="3"/>
        <v>199</v>
      </c>
      <c r="J20" s="55"/>
    </row>
    <row r="21" spans="1:10" ht="21" customHeight="1"/>
    <row r="22" spans="1:10" ht="21" customHeight="1"/>
    <row r="23" spans="1:10" ht="21" customHeight="1"/>
  </sheetData>
  <mergeCells count="2">
    <mergeCell ref="A2:J2"/>
    <mergeCell ref="I3:J3"/>
  </mergeCells>
  <phoneticPr fontId="15" type="noConversion"/>
  <pageMargins left="0.78740157480314965" right="0.78740157480314965" top="0.74803149606299213" bottom="0.78740157480314965" header="0.31496062992125984" footer="0.51181102362204722"/>
  <pageSetup paperSize="9" scale="95" firstPageNumber="3" orientation="landscape" useFirstPageNumber="1" r:id="rId1"/>
  <headerFooter differentOddEven="1">
    <oddFooter>&amp;R&amp;"Times New Roman,常规"—&amp;"宋体,常规"　&amp;"Times New Roman,常规"&amp;P&amp;"宋体,常规"　&amp;"Times New Roman,常规"—</oddFooter>
    <evenFooter>&amp;L&amp;"Times New Roman,常规"—&amp;"宋体,常规"　&amp;"Times New Roman,常规"&amp;P&amp;"宋体,常规"　&amp;"Times New Roman,常规"—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selection activeCell="C8" sqref="C8"/>
    </sheetView>
  </sheetViews>
  <sheetFormatPr defaultColWidth="9" defaultRowHeight="14.25"/>
  <cols>
    <col min="1" max="1" width="28.625" customWidth="1"/>
    <col min="2" max="2" width="10" customWidth="1"/>
    <col min="3" max="3" width="8.125" customWidth="1"/>
    <col min="4" max="4" width="11.375" customWidth="1"/>
    <col min="5" max="5" width="6.625" customWidth="1"/>
    <col min="6" max="6" width="28.625" customWidth="1"/>
    <col min="7" max="7" width="10.625" customWidth="1"/>
    <col min="8" max="8" width="8.625" customWidth="1"/>
    <col min="9" max="9" width="11.125" customWidth="1"/>
    <col min="10" max="10" width="9.25" customWidth="1"/>
  </cols>
  <sheetData>
    <row r="1" spans="1:10" ht="18.75" customHeight="1">
      <c r="A1" s="56" t="s">
        <v>93</v>
      </c>
      <c r="B1" s="25"/>
      <c r="C1" s="26"/>
      <c r="D1" s="2"/>
      <c r="E1" s="2"/>
      <c r="F1" s="27"/>
      <c r="G1" s="25"/>
      <c r="H1" s="26"/>
      <c r="I1" s="26"/>
      <c r="J1" s="26"/>
    </row>
    <row r="2" spans="1:10" ht="27.75" customHeight="1">
      <c r="A2" s="58" t="s">
        <v>90</v>
      </c>
      <c r="B2" s="58"/>
      <c r="C2" s="58"/>
      <c r="D2" s="58"/>
      <c r="E2" s="58"/>
      <c r="F2" s="58"/>
      <c r="G2" s="58"/>
      <c r="H2" s="58"/>
      <c r="I2" s="58"/>
      <c r="J2" s="58"/>
    </row>
    <row r="3" spans="1:10">
      <c r="A3" s="2"/>
      <c r="B3" s="28"/>
      <c r="C3" s="28"/>
      <c r="D3" s="2"/>
      <c r="E3" s="2"/>
      <c r="F3" s="28"/>
      <c r="G3" s="28"/>
      <c r="H3" s="29"/>
      <c r="I3" s="29"/>
      <c r="J3" s="29" t="s">
        <v>0</v>
      </c>
    </row>
    <row r="4" spans="1:10" ht="24.95" customHeight="1">
      <c r="A4" s="30" t="s">
        <v>6</v>
      </c>
      <c r="B4" s="31" t="s">
        <v>2</v>
      </c>
      <c r="C4" s="32" t="s">
        <v>3</v>
      </c>
      <c r="D4" s="33" t="s">
        <v>4</v>
      </c>
      <c r="E4" s="33" t="s">
        <v>5</v>
      </c>
      <c r="F4" s="30" t="s">
        <v>6</v>
      </c>
      <c r="G4" s="31" t="s">
        <v>2</v>
      </c>
      <c r="H4" s="32" t="s">
        <v>3</v>
      </c>
      <c r="I4" s="33" t="s">
        <v>4</v>
      </c>
      <c r="J4" s="33" t="s">
        <v>5</v>
      </c>
    </row>
    <row r="5" spans="1:10" ht="24.95" customHeight="1">
      <c r="A5" s="33" t="s">
        <v>9</v>
      </c>
      <c r="B5" s="34">
        <f>B6+B22</f>
        <v>52246</v>
      </c>
      <c r="C5" s="34">
        <f>C6+C22</f>
        <v>13200</v>
      </c>
      <c r="D5" s="34">
        <f>D6+D22</f>
        <v>65446</v>
      </c>
      <c r="E5" s="35"/>
      <c r="F5" s="36" t="s">
        <v>10</v>
      </c>
      <c r="G5" s="34">
        <f>G6+G25+G28+G29+G30</f>
        <v>52246</v>
      </c>
      <c r="H5" s="34">
        <f>H6+H25+H28+H29+H30</f>
        <v>13200</v>
      </c>
      <c r="I5" s="34">
        <f>I6+I25+I28+I29+I30</f>
        <v>65446</v>
      </c>
      <c r="J5" s="34"/>
    </row>
    <row r="6" spans="1:10" ht="24.95" customHeight="1">
      <c r="A6" s="37" t="s">
        <v>11</v>
      </c>
      <c r="B6" s="34">
        <f>B7+B8+B9+B13+B15+B16+B17</f>
        <v>49030</v>
      </c>
      <c r="C6" s="34">
        <f>C7+C8+C9+C13+C15+C16+C17</f>
        <v>0</v>
      </c>
      <c r="D6" s="34">
        <f>D7+D8+D9+D13+D15+D16+D17</f>
        <v>49030</v>
      </c>
      <c r="E6" s="35"/>
      <c r="F6" s="38" t="s">
        <v>12</v>
      </c>
      <c r="G6" s="34">
        <f>G7+G9+G12+G19+G21</f>
        <v>38743</v>
      </c>
      <c r="H6" s="34">
        <f>H7+H9+H12+H19+H21</f>
        <v>13200</v>
      </c>
      <c r="I6" s="34">
        <f>I7+I9+I12+I19+I21</f>
        <v>51943</v>
      </c>
      <c r="J6" s="34"/>
    </row>
    <row r="7" spans="1:10" ht="24.95" customHeight="1">
      <c r="A7" s="39" t="s">
        <v>35</v>
      </c>
      <c r="B7" s="34">
        <v>900</v>
      </c>
      <c r="C7" s="34"/>
      <c r="D7" s="34">
        <f t="shared" ref="D7:D17" si="0">SUM(B7:C7)</f>
        <v>900</v>
      </c>
      <c r="E7" s="35"/>
      <c r="F7" s="38" t="s">
        <v>36</v>
      </c>
      <c r="G7" s="34">
        <f>SUM(G8)</f>
        <v>0</v>
      </c>
      <c r="H7" s="34">
        <f>SUM(H8)</f>
        <v>0</v>
      </c>
      <c r="I7" s="34">
        <f>SUM(I8)</f>
        <v>0</v>
      </c>
      <c r="J7" s="34"/>
    </row>
    <row r="8" spans="1:10" ht="24.95" customHeight="1">
      <c r="A8" s="39" t="s">
        <v>37</v>
      </c>
      <c r="B8" s="34">
        <v>350</v>
      </c>
      <c r="C8" s="34"/>
      <c r="D8" s="34">
        <f t="shared" si="0"/>
        <v>350</v>
      </c>
      <c r="E8" s="35"/>
      <c r="F8" s="40" t="s">
        <v>38</v>
      </c>
      <c r="G8" s="41"/>
      <c r="H8" s="41"/>
      <c r="I8" s="41">
        <f>SUM(G8:H8)</f>
        <v>0</v>
      </c>
      <c r="J8" s="41"/>
    </row>
    <row r="9" spans="1:10" ht="24.95" customHeight="1">
      <c r="A9" s="39" t="s">
        <v>39</v>
      </c>
      <c r="B9" s="34">
        <f>SUM(B10:B12)</f>
        <v>45000</v>
      </c>
      <c r="C9" s="34">
        <f>SUM(C10:C12)</f>
        <v>0</v>
      </c>
      <c r="D9" s="34">
        <f t="shared" si="0"/>
        <v>45000</v>
      </c>
      <c r="E9" s="35"/>
      <c r="F9" s="38" t="s">
        <v>40</v>
      </c>
      <c r="G9" s="34">
        <f>SUM(G10:G11)</f>
        <v>69</v>
      </c>
      <c r="H9" s="34">
        <f>SUM(H10:H11)</f>
        <v>0</v>
      </c>
      <c r="I9" s="34">
        <f>SUM(I10:I11)</f>
        <v>69</v>
      </c>
      <c r="J9" s="34"/>
    </row>
    <row r="10" spans="1:10" ht="24.95" customHeight="1">
      <c r="A10" s="35" t="s">
        <v>41</v>
      </c>
      <c r="B10" s="41">
        <v>45000</v>
      </c>
      <c r="C10" s="41"/>
      <c r="D10" s="41">
        <f t="shared" si="0"/>
        <v>45000</v>
      </c>
      <c r="E10" s="35"/>
      <c r="F10" s="40" t="s">
        <v>42</v>
      </c>
      <c r="G10" s="41">
        <v>69</v>
      </c>
      <c r="H10" s="41"/>
      <c r="I10" s="41">
        <f>SUM(G10:H10)</f>
        <v>69</v>
      </c>
      <c r="J10" s="41"/>
    </row>
    <row r="11" spans="1:10" ht="24.95" customHeight="1">
      <c r="A11" s="35" t="s">
        <v>43</v>
      </c>
      <c r="B11" s="41"/>
      <c r="C11" s="41"/>
      <c r="D11" s="41">
        <f t="shared" si="0"/>
        <v>0</v>
      </c>
      <c r="E11" s="35"/>
      <c r="F11" s="40" t="s">
        <v>44</v>
      </c>
      <c r="G11" s="41"/>
      <c r="H11" s="41"/>
      <c r="I11" s="41">
        <f>SUM(G11:H11)</f>
        <v>0</v>
      </c>
      <c r="J11" s="41"/>
    </row>
    <row r="12" spans="1:10" ht="24.95" customHeight="1">
      <c r="A12" s="35" t="s">
        <v>45</v>
      </c>
      <c r="B12" s="41"/>
      <c r="C12" s="41"/>
      <c r="D12" s="41">
        <f t="shared" si="0"/>
        <v>0</v>
      </c>
      <c r="E12" s="35"/>
      <c r="F12" s="38" t="s">
        <v>46</v>
      </c>
      <c r="G12" s="34">
        <f>SUM(G13:G18)</f>
        <v>38447</v>
      </c>
      <c r="H12" s="34">
        <f>SUM(H13:H18)</f>
        <v>0</v>
      </c>
      <c r="I12" s="34">
        <f>SUM(I13:I18)</f>
        <v>38447</v>
      </c>
      <c r="J12" s="34"/>
    </row>
    <row r="13" spans="1:10" ht="24.95" customHeight="1">
      <c r="A13" s="39" t="s">
        <v>47</v>
      </c>
      <c r="B13" s="34">
        <f>B14</f>
        <v>30</v>
      </c>
      <c r="C13" s="34">
        <f>C14</f>
        <v>0</v>
      </c>
      <c r="D13" s="34">
        <f t="shared" si="0"/>
        <v>30</v>
      </c>
      <c r="E13" s="39"/>
      <c r="F13" s="40" t="s">
        <v>48</v>
      </c>
      <c r="G13" s="41">
        <v>35897</v>
      </c>
      <c r="H13" s="41"/>
      <c r="I13" s="41">
        <f t="shared" ref="I13:I18" si="1">SUM(G13:H13)</f>
        <v>35897</v>
      </c>
      <c r="J13" s="41"/>
    </row>
    <row r="14" spans="1:10" ht="24.95" customHeight="1">
      <c r="A14" s="35" t="s">
        <v>49</v>
      </c>
      <c r="B14" s="41">
        <v>30</v>
      </c>
      <c r="C14" s="41"/>
      <c r="D14" s="41">
        <f t="shared" si="0"/>
        <v>30</v>
      </c>
      <c r="E14" s="35"/>
      <c r="F14" s="40" t="s">
        <v>50</v>
      </c>
      <c r="G14" s="41"/>
      <c r="H14" s="41"/>
      <c r="I14" s="41">
        <f t="shared" si="1"/>
        <v>0</v>
      </c>
      <c r="J14" s="41"/>
    </row>
    <row r="15" spans="1:10" ht="24.95" customHeight="1">
      <c r="A15" s="39" t="s">
        <v>51</v>
      </c>
      <c r="B15" s="34">
        <v>2050</v>
      </c>
      <c r="C15" s="34"/>
      <c r="D15" s="34">
        <f t="shared" si="0"/>
        <v>2050</v>
      </c>
      <c r="E15" s="39"/>
      <c r="F15" s="40" t="s">
        <v>52</v>
      </c>
      <c r="G15" s="41">
        <v>8</v>
      </c>
      <c r="H15" s="41"/>
      <c r="I15" s="41">
        <f t="shared" si="1"/>
        <v>8</v>
      </c>
      <c r="J15" s="41"/>
    </row>
    <row r="16" spans="1:10" ht="24.95" customHeight="1">
      <c r="A16" s="39" t="s">
        <v>53</v>
      </c>
      <c r="B16" s="34">
        <v>700</v>
      </c>
      <c r="C16" s="34"/>
      <c r="D16" s="34">
        <f t="shared" si="0"/>
        <v>700</v>
      </c>
      <c r="E16" s="35"/>
      <c r="F16" s="40" t="s">
        <v>54</v>
      </c>
      <c r="G16" s="41">
        <v>2203</v>
      </c>
      <c r="H16" s="41"/>
      <c r="I16" s="41">
        <f t="shared" si="1"/>
        <v>2203</v>
      </c>
      <c r="J16" s="41"/>
    </row>
    <row r="17" spans="1:10" ht="24.95" customHeight="1">
      <c r="A17" s="39" t="s">
        <v>55</v>
      </c>
      <c r="B17" s="41"/>
      <c r="C17" s="41"/>
      <c r="D17" s="34">
        <f t="shared" si="0"/>
        <v>0</v>
      </c>
      <c r="E17" s="35"/>
      <c r="F17" s="42" t="s">
        <v>56</v>
      </c>
      <c r="G17" s="41">
        <v>339</v>
      </c>
      <c r="H17" s="41"/>
      <c r="I17" s="41">
        <f t="shared" si="1"/>
        <v>339</v>
      </c>
      <c r="J17" s="41"/>
    </row>
    <row r="18" spans="1:10" ht="24.95" customHeight="1">
      <c r="A18" s="39"/>
      <c r="B18" s="34"/>
      <c r="C18" s="34"/>
      <c r="D18" s="34"/>
      <c r="E18" s="35"/>
      <c r="F18" s="40" t="s">
        <v>57</v>
      </c>
      <c r="G18" s="41"/>
      <c r="H18" s="41"/>
      <c r="I18" s="41">
        <f t="shared" si="1"/>
        <v>0</v>
      </c>
      <c r="J18" s="41"/>
    </row>
    <row r="19" spans="1:10" ht="24.95" customHeight="1">
      <c r="A19" s="39"/>
      <c r="B19" s="34"/>
      <c r="C19" s="34"/>
      <c r="D19" s="34"/>
      <c r="E19" s="35"/>
      <c r="F19" s="38" t="s">
        <v>58</v>
      </c>
      <c r="G19" s="34">
        <f>SUM(G20:G20)</f>
        <v>0</v>
      </c>
      <c r="H19" s="34">
        <f>SUM(H20:H20)</f>
        <v>0</v>
      </c>
      <c r="I19" s="34">
        <f>SUM(I20:I20)</f>
        <v>0</v>
      </c>
      <c r="J19" s="34"/>
    </row>
    <row r="20" spans="1:10" ht="24.95" customHeight="1">
      <c r="A20" s="39"/>
      <c r="B20" s="34"/>
      <c r="C20" s="34"/>
      <c r="D20" s="34"/>
      <c r="E20" s="35"/>
      <c r="F20" s="42" t="s">
        <v>59</v>
      </c>
      <c r="G20" s="41"/>
      <c r="H20" s="41"/>
      <c r="I20" s="41">
        <f>SUM(G20:H20)</f>
        <v>0</v>
      </c>
      <c r="J20" s="41"/>
    </row>
    <row r="21" spans="1:10" ht="24.95" customHeight="1">
      <c r="A21" s="39"/>
      <c r="B21" s="34"/>
      <c r="C21" s="34"/>
      <c r="D21" s="34"/>
      <c r="E21" s="35"/>
      <c r="F21" s="38" t="s">
        <v>60</v>
      </c>
      <c r="G21" s="34">
        <f>SUM(G22:G24)</f>
        <v>227</v>
      </c>
      <c r="H21" s="34">
        <f>SUM(H22:H24)</f>
        <v>13200</v>
      </c>
      <c r="I21" s="34">
        <f>SUM(I22:I24)</f>
        <v>13427</v>
      </c>
      <c r="J21" s="34"/>
    </row>
    <row r="22" spans="1:10" ht="24.95" customHeight="1">
      <c r="A22" s="39" t="s">
        <v>25</v>
      </c>
      <c r="B22" s="34">
        <f>SUM(B23:B26)</f>
        <v>3216</v>
      </c>
      <c r="C22" s="34">
        <f>SUM(C23:C26)</f>
        <v>13200</v>
      </c>
      <c r="D22" s="34">
        <f>SUM(D23:D26)</f>
        <v>16416</v>
      </c>
      <c r="E22" s="35"/>
      <c r="F22" s="40" t="s">
        <v>61</v>
      </c>
      <c r="G22" s="41"/>
      <c r="H22" s="41">
        <v>13200</v>
      </c>
      <c r="I22" s="41">
        <f>SUM(G22:H22)</f>
        <v>13200</v>
      </c>
      <c r="J22" s="41"/>
    </row>
    <row r="23" spans="1:10" ht="24.95" customHeight="1">
      <c r="A23" s="43" t="s">
        <v>62</v>
      </c>
      <c r="B23" s="34">
        <v>7</v>
      </c>
      <c r="C23" s="34"/>
      <c r="D23" s="34">
        <f>SUM(B23:C23)</f>
        <v>7</v>
      </c>
      <c r="E23" s="35"/>
      <c r="F23" s="40" t="s">
        <v>63</v>
      </c>
      <c r="G23" s="41"/>
      <c r="H23" s="41"/>
      <c r="I23" s="41">
        <f>SUM(G23:H23)</f>
        <v>0</v>
      </c>
      <c r="J23" s="41"/>
    </row>
    <row r="24" spans="1:10" ht="24.95" customHeight="1">
      <c r="A24" s="39" t="s">
        <v>64</v>
      </c>
      <c r="B24" s="34">
        <v>3209</v>
      </c>
      <c r="C24" s="34"/>
      <c r="D24" s="34">
        <f>SUM(B24:C24)</f>
        <v>3209</v>
      </c>
      <c r="E24" s="35"/>
      <c r="F24" s="42" t="s">
        <v>65</v>
      </c>
      <c r="G24" s="41">
        <v>227</v>
      </c>
      <c r="H24" s="41"/>
      <c r="I24" s="41">
        <f>SUM(G24:H24)</f>
        <v>227</v>
      </c>
      <c r="J24" s="41"/>
    </row>
    <row r="25" spans="1:10" ht="24.95" customHeight="1">
      <c r="A25" s="39" t="s">
        <v>66</v>
      </c>
      <c r="B25" s="34"/>
      <c r="C25" s="34"/>
      <c r="D25" s="34">
        <f>SUM(B25:C25)</f>
        <v>0</v>
      </c>
      <c r="E25" s="35"/>
      <c r="F25" s="38" t="s">
        <v>26</v>
      </c>
      <c r="G25" s="34">
        <f>SUM(G26:G27)</f>
        <v>8570</v>
      </c>
      <c r="H25" s="34">
        <f>SUM(H26:H27)</f>
        <v>0</v>
      </c>
      <c r="I25" s="34">
        <f>SUM(I26:I27)</f>
        <v>8570</v>
      </c>
      <c r="J25" s="34"/>
    </row>
    <row r="26" spans="1:10" ht="24.95" customHeight="1">
      <c r="A26" s="44" t="s">
        <v>67</v>
      </c>
      <c r="B26" s="34">
        <f>B27</f>
        <v>0</v>
      </c>
      <c r="C26" s="34">
        <f>C27</f>
        <v>13200</v>
      </c>
      <c r="D26" s="34">
        <f>SUM(B26:C26)</f>
        <v>13200</v>
      </c>
      <c r="E26" s="39"/>
      <c r="F26" s="38" t="s">
        <v>68</v>
      </c>
      <c r="G26" s="34">
        <v>8570</v>
      </c>
      <c r="H26" s="34"/>
      <c r="I26" s="34">
        <f>SUM(G26:H26)</f>
        <v>8570</v>
      </c>
      <c r="J26" s="34"/>
    </row>
    <row r="27" spans="1:10" ht="36" customHeight="1">
      <c r="A27" s="45" t="s">
        <v>69</v>
      </c>
      <c r="B27" s="41"/>
      <c r="C27" s="41">
        <v>13200</v>
      </c>
      <c r="D27" s="41">
        <f>SUM(B27:C27)</f>
        <v>13200</v>
      </c>
      <c r="E27" s="35"/>
      <c r="F27" s="38" t="s">
        <v>70</v>
      </c>
      <c r="G27" s="34"/>
      <c r="H27" s="34"/>
      <c r="I27" s="34">
        <f>SUM(G27:H27)</f>
        <v>0</v>
      </c>
      <c r="J27" s="34"/>
    </row>
    <row r="28" spans="1:10" ht="24.95" customHeight="1">
      <c r="A28" s="39"/>
      <c r="B28" s="34"/>
      <c r="C28" s="34"/>
      <c r="D28" s="34"/>
      <c r="E28" s="35"/>
      <c r="F28" s="38" t="s">
        <v>31</v>
      </c>
      <c r="G28" s="34"/>
      <c r="H28" s="34"/>
      <c r="I28" s="34">
        <f>SUM(G28:H28)</f>
        <v>0</v>
      </c>
      <c r="J28" s="34"/>
    </row>
    <row r="29" spans="1:10" ht="24.95" customHeight="1">
      <c r="A29" s="39"/>
      <c r="B29" s="34"/>
      <c r="C29" s="34"/>
      <c r="D29" s="34"/>
      <c r="E29" s="35"/>
      <c r="F29" s="38" t="s">
        <v>71</v>
      </c>
      <c r="G29" s="34">
        <v>4734</v>
      </c>
      <c r="H29" s="34"/>
      <c r="I29" s="34">
        <f>SUM(G29:H29)</f>
        <v>4734</v>
      </c>
      <c r="J29" s="34"/>
    </row>
    <row r="30" spans="1:10" ht="24.95" customHeight="1">
      <c r="A30" s="44"/>
      <c r="B30" s="34"/>
      <c r="C30" s="34"/>
      <c r="D30" s="34"/>
      <c r="E30" s="35"/>
      <c r="F30" s="38" t="s">
        <v>72</v>
      </c>
      <c r="G30" s="34">
        <v>199</v>
      </c>
      <c r="H30" s="34"/>
      <c r="I30" s="34">
        <f>SUM(G30:H30)</f>
        <v>199</v>
      </c>
      <c r="J30" s="34"/>
    </row>
    <row r="31" spans="1:10" ht="24.95" customHeight="1">
      <c r="A31" s="46"/>
      <c r="B31" s="47"/>
      <c r="C31" s="47"/>
      <c r="D31" s="47"/>
      <c r="E31" s="46"/>
    </row>
  </sheetData>
  <mergeCells count="1">
    <mergeCell ref="A2:J2"/>
  </mergeCells>
  <phoneticPr fontId="15" type="noConversion"/>
  <printOptions horizontalCentered="1"/>
  <pageMargins left="0.78740157480314965" right="0.78740157480314965" top="0.74803149606299213" bottom="0.78740157480314965" header="0.31496062992125984" footer="0.59055118110236227"/>
  <pageSetup paperSize="9" scale="90" firstPageNumber="4" orientation="landscape" useFirstPageNumber="1" r:id="rId1"/>
  <headerFooter differentOddEven="1" alignWithMargins="0">
    <oddFooter>&amp;R&amp;"Times New Roman,常规"—&amp;"宋体,常规"　&amp;"Times New Roman,常规"&amp;P&amp;"宋体,常规"　&amp;"Times New Roman,常规"—</oddFooter>
    <evenFooter>&amp;L&amp;"Times New Roman,常规"—&amp;"宋体,常规"　&amp;"Times New Roman,常规"&amp;P&amp;"宋体,常规"　&amp;"Times New Roman,常规"—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D10" sqref="D10"/>
    </sheetView>
  </sheetViews>
  <sheetFormatPr defaultColWidth="9" defaultRowHeight="14.25"/>
  <cols>
    <col min="1" max="1" width="6.5" style="1" customWidth="1"/>
    <col min="2" max="2" width="27.875" style="1" customWidth="1"/>
    <col min="3" max="3" width="41" style="1" customWidth="1"/>
    <col min="4" max="4" width="7.625" style="1" customWidth="1"/>
    <col min="5" max="5" width="25.625" style="1" customWidth="1"/>
    <col min="6" max="6" width="12.75" style="1" customWidth="1"/>
    <col min="7" max="7" width="8" style="1" customWidth="1"/>
    <col min="8" max="16384" width="9" style="1"/>
  </cols>
  <sheetData>
    <row r="1" spans="1:7" ht="15.75">
      <c r="A1" s="56" t="s">
        <v>92</v>
      </c>
      <c r="B1" s="3"/>
      <c r="C1" s="3"/>
      <c r="D1" s="4"/>
      <c r="E1" s="3"/>
      <c r="F1" s="5"/>
      <c r="G1" s="6"/>
    </row>
    <row r="2" spans="1:7" ht="25.5" customHeight="1">
      <c r="A2" s="60" t="s">
        <v>91</v>
      </c>
      <c r="B2" s="60"/>
      <c r="C2" s="60"/>
      <c r="D2" s="58"/>
      <c r="E2" s="58"/>
      <c r="F2" s="58"/>
      <c r="G2" s="61"/>
    </row>
    <row r="3" spans="1:7" ht="18" customHeight="1">
      <c r="A3" s="7"/>
      <c r="B3" s="62"/>
      <c r="C3" s="62"/>
      <c r="D3" s="9"/>
      <c r="E3" s="8"/>
      <c r="F3" s="10"/>
      <c r="G3" s="11" t="s">
        <v>0</v>
      </c>
    </row>
    <row r="4" spans="1:7" ht="24.95" customHeight="1">
      <c r="A4" s="66" t="s">
        <v>1</v>
      </c>
      <c r="B4" s="67" t="s">
        <v>73</v>
      </c>
      <c r="C4" s="67" t="s">
        <v>74</v>
      </c>
      <c r="D4" s="63" t="s">
        <v>75</v>
      </c>
      <c r="E4" s="63"/>
      <c r="F4" s="63" t="s">
        <v>76</v>
      </c>
      <c r="G4" s="66" t="s">
        <v>5</v>
      </c>
    </row>
    <row r="5" spans="1:7" ht="24.95" customHeight="1">
      <c r="A5" s="66"/>
      <c r="B5" s="67"/>
      <c r="C5" s="67"/>
      <c r="D5" s="14" t="s">
        <v>77</v>
      </c>
      <c r="E5" s="13" t="s">
        <v>6</v>
      </c>
      <c r="F5" s="63"/>
      <c r="G5" s="66"/>
    </row>
    <row r="6" spans="1:7" ht="30" customHeight="1">
      <c r="A6" s="15">
        <v>1</v>
      </c>
      <c r="B6" s="64" t="s">
        <v>78</v>
      </c>
      <c r="C6" s="65"/>
      <c r="D6" s="14"/>
      <c r="E6" s="16"/>
      <c r="F6" s="17">
        <f>SUM(F7:F10)</f>
        <v>13200</v>
      </c>
      <c r="G6" s="18"/>
    </row>
    <row r="7" spans="1:7" ht="30" customHeight="1">
      <c r="A7" s="15">
        <v>2</v>
      </c>
      <c r="B7" s="19" t="s">
        <v>79</v>
      </c>
      <c r="C7" s="20" t="s">
        <v>80</v>
      </c>
      <c r="D7" s="21" t="s">
        <v>81</v>
      </c>
      <c r="E7" s="22" t="s">
        <v>82</v>
      </c>
      <c r="F7" s="23">
        <v>5000</v>
      </c>
      <c r="G7" s="24"/>
    </row>
    <row r="8" spans="1:7" ht="30" customHeight="1">
      <c r="A8" s="15">
        <v>3</v>
      </c>
      <c r="B8" s="19" t="s">
        <v>83</v>
      </c>
      <c r="C8" s="19" t="s">
        <v>84</v>
      </c>
      <c r="D8" s="21" t="s">
        <v>81</v>
      </c>
      <c r="E8" s="22" t="s">
        <v>82</v>
      </c>
      <c r="F8" s="23">
        <v>3700</v>
      </c>
      <c r="G8" s="24"/>
    </row>
    <row r="9" spans="1:7" ht="30" customHeight="1">
      <c r="A9" s="15">
        <v>4</v>
      </c>
      <c r="B9" s="19" t="s">
        <v>85</v>
      </c>
      <c r="C9" s="19" t="s">
        <v>86</v>
      </c>
      <c r="D9" s="21" t="s">
        <v>81</v>
      </c>
      <c r="E9" s="22" t="s">
        <v>82</v>
      </c>
      <c r="F9" s="23">
        <v>2500</v>
      </c>
      <c r="G9" s="24"/>
    </row>
    <row r="10" spans="1:7" ht="30" customHeight="1">
      <c r="A10" s="15">
        <v>5</v>
      </c>
      <c r="B10" s="19" t="s">
        <v>87</v>
      </c>
      <c r="C10" s="19" t="s">
        <v>88</v>
      </c>
      <c r="D10" s="21" t="s">
        <v>81</v>
      </c>
      <c r="E10" s="22" t="s">
        <v>82</v>
      </c>
      <c r="F10" s="23">
        <v>2000</v>
      </c>
      <c r="G10" s="24"/>
    </row>
  </sheetData>
  <mergeCells count="9">
    <mergeCell ref="A2:G2"/>
    <mergeCell ref="B3:C3"/>
    <mergeCell ref="D4:E4"/>
    <mergeCell ref="B6:C6"/>
    <mergeCell ref="A4:A5"/>
    <mergeCell ref="B4:B5"/>
    <mergeCell ref="C4:C5"/>
    <mergeCell ref="F4:F5"/>
    <mergeCell ref="G4:G5"/>
  </mergeCells>
  <phoneticPr fontId="15" type="noConversion"/>
  <printOptions horizontalCentered="1"/>
  <pageMargins left="0.78740157480314965" right="0.78740157480314965" top="0.94488188976377963" bottom="0.94488188976377963" header="0.31496062992125984" footer="0.59055118110236227"/>
  <pageSetup paperSize="9" scale="92" firstPageNumber="6" orientation="landscape" useFirstPageNumber="1" r:id="rId1"/>
  <headerFooter differentOddEven="1">
    <oddFooter>&amp;R&amp;"Times New Roman,常规"—&amp;"宋体,常规"　&amp;"Times New Roman,常规"&amp;P&amp;"宋体,常规"　&amp;"Times New Roman,常规"—</oddFooter>
    <evenFooter>&amp;L&amp;"Times New Roman,常规"—&amp;"宋体,常规"　&amp;"Times New Roman,常规"&amp;P&amp;"宋体,常规"　&amp;"Times New Roman,常规"—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1.政府性基金预算调整后收支平衡表</vt:lpstr>
      <vt:lpstr>2.政府性基金预算调整后收支平衡明细表</vt:lpstr>
      <vt:lpstr>3.政府性基金预算调整项目明细表</vt:lpstr>
      <vt:lpstr>'2.政府性基金预算调整后收支平衡明细表'!Print_Titles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2021-08-03T08:37:41Z</cp:lastPrinted>
  <dcterms:created xsi:type="dcterms:W3CDTF">2017-07-13T01:15:00Z</dcterms:created>
  <dcterms:modified xsi:type="dcterms:W3CDTF">2021-08-03T08:37:50Z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3EF8FD74EB434F9A933FFB7BA777E8D4</vt:lpwstr>
  </property>
</Properties>
</file>