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<sst xmlns="http://schemas.openxmlformats.org/spreadsheetml/2006/main" count="32" uniqueCount="32">
  <si>
    <t>附件3</t>
  </si>
  <si>
    <r>
      <rPr>
        <b/>
        <sz val="18"/>
        <rFont val="Times New Roman"/>
        <charset val="134"/>
      </rPr>
      <t>2021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1-6</t>
    </r>
    <r>
      <rPr>
        <b/>
        <sz val="18"/>
        <rFont val="宋体"/>
        <charset val="134"/>
      </rPr>
      <t>月县重点建设项目完成投资分责任单位情况</t>
    </r>
  </si>
  <si>
    <t xml:space="preserve">                                                                投资单位：万元</t>
  </si>
  <si>
    <t>计划投资</t>
  </si>
  <si>
    <t>完成投资</t>
  </si>
  <si>
    <t>完成比例</t>
  </si>
  <si>
    <t>排名</t>
  </si>
  <si>
    <t>合计（59项）</t>
  </si>
  <si>
    <t>县有关部门（55项）</t>
  </si>
  <si>
    <t>县行政服务中心（1）</t>
  </si>
  <si>
    <t>县财政局(1')</t>
  </si>
  <si>
    <t>县交通运输局(2)</t>
  </si>
  <si>
    <t>县教育局(1)</t>
  </si>
  <si>
    <t>县公安局（1）</t>
  </si>
  <si>
    <t>县工信局(6)</t>
  </si>
  <si>
    <t>丰江新城管委会（4）</t>
  </si>
  <si>
    <t>县卫健局(2)</t>
  </si>
  <si>
    <t>县自然资源局（1+1'）</t>
  </si>
  <si>
    <t>县人社局（1）</t>
  </si>
  <si>
    <t>县水务局(1)</t>
  </si>
  <si>
    <t>县住管局（9）</t>
  </si>
  <si>
    <t>县工业园管委会（11）</t>
  </si>
  <si>
    <t>县林业局（1）</t>
  </si>
  <si>
    <t>县农业农村局（6）</t>
  </si>
  <si>
    <t>新丰供电局（2）</t>
  </si>
  <si>
    <t>县代建局（1）</t>
  </si>
  <si>
    <t>县民政局（1）</t>
  </si>
  <si>
    <t>县文广旅体局（3）</t>
  </si>
  <si>
    <t>各镇、街（4项）</t>
  </si>
  <si>
    <t>回龙镇政府（1）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</si>
  <si>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磜</t>
    </r>
    <r>
      <rPr>
        <sz val="11"/>
        <rFont val="仿宋_GB2312"/>
        <charset val="134"/>
      </rPr>
      <t>镇政府（2）</t>
    </r>
  </si>
  <si>
    <t>沙田镇政府（1）</t>
  </si>
</sst>
</file>

<file path=xl/styles.xml><?xml version="1.0" encoding="utf-8"?>
<styleSheet xmlns="http://schemas.openxmlformats.org/spreadsheetml/2006/main">
  <numFmts count="7">
    <numFmt numFmtId="176" formatCode="0.00;[Red]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178" formatCode="0.00_ "/>
  </numFmts>
  <fonts count="3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Times New Roman"/>
      <charset val="134"/>
    </font>
    <font>
      <sz val="11"/>
      <name val="仿宋_GB2312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31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9" fillId="0" borderId="1" xfId="3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view="pageBreakPreview" zoomScaleNormal="100" zoomScaleSheetLayoutView="100" workbookViewId="0">
      <selection activeCell="K14" sqref="K14"/>
    </sheetView>
  </sheetViews>
  <sheetFormatPr defaultColWidth="8.72727272727273" defaultRowHeight="25" customHeight="1" outlineLevelCol="5"/>
  <cols>
    <col min="1" max="1" width="32.3636363636364" style="2" customWidth="1"/>
    <col min="2" max="2" width="14.5454545454545" style="3" customWidth="1"/>
    <col min="3" max="3" width="17.0909090909091" style="2" customWidth="1"/>
    <col min="4" max="4" width="11.2727272727273" style="2" customWidth="1"/>
    <col min="5" max="5" width="7.45454545454545" style="4" customWidth="1"/>
    <col min="6" max="8" width="8.72727272727273" style="2"/>
    <col min="9" max="9" width="9.63636363636364" style="2"/>
    <col min="10" max="16384" width="8.72727272727273" style="2"/>
  </cols>
  <sheetData>
    <row r="1" customHeight="1" spans="1:4">
      <c r="A1" s="5" t="s">
        <v>0</v>
      </c>
      <c r="B1" s="6"/>
      <c r="C1" s="5"/>
      <c r="D1" s="5"/>
    </row>
    <row r="2" s="1" customFormat="1" customHeight="1" spans="1:5">
      <c r="A2" s="7" t="s">
        <v>1</v>
      </c>
      <c r="B2" s="7"/>
      <c r="C2" s="7"/>
      <c r="D2" s="7"/>
      <c r="E2" s="7"/>
    </row>
    <row r="3" customHeight="1" spans="1:5">
      <c r="A3" s="8" t="s">
        <v>2</v>
      </c>
      <c r="B3" s="8"/>
      <c r="C3" s="8"/>
      <c r="D3" s="8"/>
      <c r="E3" s="8"/>
    </row>
    <row r="4" ht="32" customHeight="1" spans="1:5">
      <c r="A4" s="9"/>
      <c r="B4" s="10" t="s">
        <v>3</v>
      </c>
      <c r="C4" s="11" t="s">
        <v>4</v>
      </c>
      <c r="D4" s="11" t="s">
        <v>5</v>
      </c>
      <c r="E4" s="11" t="s">
        <v>6</v>
      </c>
    </row>
    <row r="5" customHeight="1" spans="1:5">
      <c r="A5" s="12" t="s">
        <v>7</v>
      </c>
      <c r="B5" s="13">
        <f>B6+B26</f>
        <v>602041</v>
      </c>
      <c r="C5" s="14">
        <f>C6+C26</f>
        <v>263841.25775</v>
      </c>
      <c r="D5" s="15">
        <f t="shared" ref="D5:D29" si="0">C5/B5</f>
        <v>0.438244667306712</v>
      </c>
      <c r="E5" s="16"/>
    </row>
    <row r="6" customHeight="1" spans="1:5">
      <c r="A6" s="12" t="s">
        <v>8</v>
      </c>
      <c r="B6" s="13">
        <f>SUM(B7:B25)-4070</f>
        <v>594724</v>
      </c>
      <c r="C6" s="14">
        <f>SUM(C7:C25)-3850</f>
        <v>261470.25775</v>
      </c>
      <c r="D6" s="15">
        <f t="shared" si="0"/>
        <v>0.439649749715835</v>
      </c>
      <c r="E6" s="16"/>
    </row>
    <row r="7" customHeight="1" spans="1:6">
      <c r="A7" s="17" t="s">
        <v>9</v>
      </c>
      <c r="B7" s="18">
        <v>1078</v>
      </c>
      <c r="C7" s="19">
        <v>1188.94</v>
      </c>
      <c r="D7" s="20">
        <f t="shared" si="0"/>
        <v>1.10291280148423</v>
      </c>
      <c r="E7" s="21">
        <v>1</v>
      </c>
      <c r="F7" s="22"/>
    </row>
    <row r="8" customHeight="1" spans="1:5">
      <c r="A8" s="23" t="s">
        <v>10</v>
      </c>
      <c r="B8" s="24">
        <v>4070</v>
      </c>
      <c r="C8" s="19">
        <v>3850</v>
      </c>
      <c r="D8" s="20">
        <f t="shared" si="0"/>
        <v>0.945945945945946</v>
      </c>
      <c r="E8" s="21">
        <v>2</v>
      </c>
    </row>
    <row r="9" customHeight="1" spans="1:5">
      <c r="A9" s="23" t="s">
        <v>11</v>
      </c>
      <c r="B9" s="24">
        <v>140528</v>
      </c>
      <c r="C9" s="25">
        <v>129254</v>
      </c>
      <c r="D9" s="20">
        <f t="shared" si="0"/>
        <v>0.919773995218035</v>
      </c>
      <c r="E9" s="21">
        <v>3</v>
      </c>
    </row>
    <row r="10" customHeight="1" spans="1:5">
      <c r="A10" s="23" t="s">
        <v>12</v>
      </c>
      <c r="B10" s="24">
        <v>3000</v>
      </c>
      <c r="C10" s="25">
        <v>1950</v>
      </c>
      <c r="D10" s="20">
        <f t="shared" si="0"/>
        <v>0.65</v>
      </c>
      <c r="E10" s="21">
        <v>4</v>
      </c>
    </row>
    <row r="11" customHeight="1" spans="1:5">
      <c r="A11" s="17" t="s">
        <v>13</v>
      </c>
      <c r="B11" s="24">
        <v>8000</v>
      </c>
      <c r="C11" s="25">
        <v>4500</v>
      </c>
      <c r="D11" s="20">
        <f t="shared" si="0"/>
        <v>0.5625</v>
      </c>
      <c r="E11" s="21">
        <v>5</v>
      </c>
    </row>
    <row r="12" customHeight="1" spans="1:5">
      <c r="A12" s="23" t="s">
        <v>14</v>
      </c>
      <c r="B12" s="24">
        <v>62700</v>
      </c>
      <c r="C12" s="25">
        <v>34000</v>
      </c>
      <c r="D12" s="20">
        <f t="shared" si="0"/>
        <v>0.542264752791069</v>
      </c>
      <c r="E12" s="21">
        <v>6</v>
      </c>
    </row>
    <row r="13" customHeight="1" spans="1:5">
      <c r="A13" s="23" t="s">
        <v>15</v>
      </c>
      <c r="B13" s="26">
        <v>45700</v>
      </c>
      <c r="C13" s="25">
        <v>21110</v>
      </c>
      <c r="D13" s="20">
        <f t="shared" si="0"/>
        <v>0.461925601750547</v>
      </c>
      <c r="E13" s="21">
        <v>7</v>
      </c>
    </row>
    <row r="14" customHeight="1" spans="1:5">
      <c r="A14" s="23" t="s">
        <v>16</v>
      </c>
      <c r="B14" s="24">
        <v>9500</v>
      </c>
      <c r="C14" s="25">
        <v>3600</v>
      </c>
      <c r="D14" s="20">
        <f t="shared" si="0"/>
        <v>0.378947368421053</v>
      </c>
      <c r="E14" s="21">
        <v>8</v>
      </c>
    </row>
    <row r="15" customHeight="1" spans="1:5">
      <c r="A15" s="23" t="s">
        <v>17</v>
      </c>
      <c r="B15" s="26">
        <v>24070</v>
      </c>
      <c r="C15" s="25">
        <v>8898</v>
      </c>
      <c r="D15" s="20">
        <f t="shared" si="0"/>
        <v>0.369671790610719</v>
      </c>
      <c r="E15" s="21">
        <v>9</v>
      </c>
    </row>
    <row r="16" customHeight="1" spans="1:5">
      <c r="A16" s="23" t="s">
        <v>18</v>
      </c>
      <c r="B16" s="24">
        <v>5000</v>
      </c>
      <c r="C16" s="25">
        <v>1775</v>
      </c>
      <c r="D16" s="20">
        <f t="shared" si="0"/>
        <v>0.355</v>
      </c>
      <c r="E16" s="21">
        <v>10</v>
      </c>
    </row>
    <row r="17" customHeight="1" spans="1:5">
      <c r="A17" s="23" t="s">
        <v>19</v>
      </c>
      <c r="B17" s="24">
        <v>5877</v>
      </c>
      <c r="C17" s="19">
        <v>2000</v>
      </c>
      <c r="D17" s="20">
        <f t="shared" si="0"/>
        <v>0.340309681810448</v>
      </c>
      <c r="E17" s="21">
        <v>11</v>
      </c>
    </row>
    <row r="18" customHeight="1" spans="1:5">
      <c r="A18" s="17" t="s">
        <v>20</v>
      </c>
      <c r="B18" s="27">
        <v>114282</v>
      </c>
      <c r="C18" s="25">
        <v>34176.86</v>
      </c>
      <c r="D18" s="20">
        <f t="shared" si="0"/>
        <v>0.299057244360442</v>
      </c>
      <c r="E18" s="21">
        <v>12</v>
      </c>
    </row>
    <row r="19" customHeight="1" spans="1:5">
      <c r="A19" s="23" t="s">
        <v>21</v>
      </c>
      <c r="B19" s="24">
        <v>50000</v>
      </c>
      <c r="C19" s="25">
        <v>10453</v>
      </c>
      <c r="D19" s="20">
        <f t="shared" si="0"/>
        <v>0.20906</v>
      </c>
      <c r="E19" s="21">
        <v>13</v>
      </c>
    </row>
    <row r="20" customHeight="1" spans="1:5">
      <c r="A20" s="23" t="s">
        <v>22</v>
      </c>
      <c r="B20" s="24">
        <v>10000</v>
      </c>
      <c r="C20" s="28">
        <v>2000</v>
      </c>
      <c r="D20" s="20">
        <f t="shared" si="0"/>
        <v>0.2</v>
      </c>
      <c r="E20" s="21">
        <v>14</v>
      </c>
    </row>
    <row r="21" customHeight="1" spans="1:5">
      <c r="A21" s="17" t="s">
        <v>23</v>
      </c>
      <c r="B21" s="27">
        <v>32432</v>
      </c>
      <c r="C21" s="25">
        <v>3561.63</v>
      </c>
      <c r="D21" s="20">
        <f t="shared" si="0"/>
        <v>0.10981838924519</v>
      </c>
      <c r="E21" s="21">
        <v>15</v>
      </c>
    </row>
    <row r="22" customHeight="1" spans="1:5">
      <c r="A22" s="23" t="s">
        <v>24</v>
      </c>
      <c r="B22" s="26">
        <v>44450</v>
      </c>
      <c r="C22" s="25">
        <v>2065.6</v>
      </c>
      <c r="D22" s="20">
        <f t="shared" si="0"/>
        <v>0.0464701912260967</v>
      </c>
      <c r="E22" s="21">
        <v>16</v>
      </c>
    </row>
    <row r="23" customHeight="1" spans="1:5">
      <c r="A23" s="23" t="s">
        <v>25</v>
      </c>
      <c r="B23" s="24">
        <v>3000</v>
      </c>
      <c r="C23" s="25">
        <v>84.5</v>
      </c>
      <c r="D23" s="20">
        <f t="shared" si="0"/>
        <v>0.0281666666666667</v>
      </c>
      <c r="E23" s="21">
        <v>17</v>
      </c>
    </row>
    <row r="24" customHeight="1" spans="1:5">
      <c r="A24" s="23" t="s">
        <v>26</v>
      </c>
      <c r="B24" s="24">
        <v>2107</v>
      </c>
      <c r="C24" s="25">
        <v>52.72775</v>
      </c>
      <c r="D24" s="20">
        <f t="shared" si="0"/>
        <v>0.0250250355956336</v>
      </c>
      <c r="E24" s="21">
        <v>18</v>
      </c>
    </row>
    <row r="25" customHeight="1" spans="1:5">
      <c r="A25" s="23" t="s">
        <v>27</v>
      </c>
      <c r="B25" s="26">
        <v>33000</v>
      </c>
      <c r="C25" s="25">
        <v>800</v>
      </c>
      <c r="D25" s="20">
        <f t="shared" si="0"/>
        <v>0.0242424242424242</v>
      </c>
      <c r="E25" s="21">
        <v>19</v>
      </c>
    </row>
    <row r="26" customHeight="1" spans="1:5">
      <c r="A26" s="29" t="s">
        <v>28</v>
      </c>
      <c r="B26" s="13">
        <f>SUM(B27:B29)</f>
        <v>7317</v>
      </c>
      <c r="C26" s="30">
        <f>SUM(C27:C29)</f>
        <v>2371</v>
      </c>
      <c r="D26" s="15">
        <f t="shared" si="0"/>
        <v>0.324039907065737</v>
      </c>
      <c r="E26" s="21"/>
    </row>
    <row r="27" customHeight="1" spans="1:6">
      <c r="A27" s="23" t="s">
        <v>29</v>
      </c>
      <c r="B27" s="24">
        <v>1660</v>
      </c>
      <c r="C27" s="28">
        <v>880</v>
      </c>
      <c r="D27" s="20">
        <f t="shared" si="0"/>
        <v>0.530120481927711</v>
      </c>
      <c r="E27" s="21">
        <v>1</v>
      </c>
      <c r="F27" s="22"/>
    </row>
    <row r="28" customHeight="1" spans="1:5">
      <c r="A28" s="23" t="s">
        <v>30</v>
      </c>
      <c r="B28" s="26">
        <v>2702</v>
      </c>
      <c r="C28" s="25">
        <v>1210</v>
      </c>
      <c r="D28" s="20">
        <f t="shared" si="0"/>
        <v>0.447816432272391</v>
      </c>
      <c r="E28" s="21">
        <v>2</v>
      </c>
    </row>
    <row r="29" customHeight="1" spans="1:5">
      <c r="A29" s="23" t="s">
        <v>31</v>
      </c>
      <c r="B29" s="24">
        <v>2955</v>
      </c>
      <c r="C29" s="28">
        <v>281</v>
      </c>
      <c r="D29" s="20">
        <f t="shared" si="0"/>
        <v>0.095093062605753</v>
      </c>
      <c r="E29" s="21">
        <v>3</v>
      </c>
    </row>
  </sheetData>
  <sortState ref="D10:D25">
    <sortCondition ref="D10" descending="1"/>
  </sortState>
  <mergeCells count="3">
    <mergeCell ref="A1:D1"/>
    <mergeCell ref="A2:E2"/>
    <mergeCell ref="A3:E3"/>
  </mergeCells>
  <printOptions horizontalCentered="1" verticalCentered="1"/>
  <pageMargins left="0.196527777777778" right="0.196527777777778" top="0.511805555555556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NO.1</dc:creator>
  <cp:lastModifiedBy>NO.1</cp:lastModifiedBy>
  <dcterms:created xsi:type="dcterms:W3CDTF">2020-11-17T03:45:00Z</dcterms:created>
  <dcterms:modified xsi:type="dcterms:W3CDTF">2021-07-19T07:22:14Z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