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<sst xmlns="http://schemas.openxmlformats.org/spreadsheetml/2006/main" count="83">
  <si>
    <t>附表一</t>
  </si>
  <si>
    <t>2018年粤东西北地区基层医疗卫生单位专项公开招聘专业技术人员成绩及进入体检人员名单（新丰考点）</t>
  </si>
  <si>
    <t>序号</t>
  </si>
  <si>
    <t>面试时间</t>
  </si>
  <si>
    <t>岗位代码</t>
  </si>
  <si>
    <t>报考单位</t>
  </si>
  <si>
    <t>准考证号</t>
  </si>
  <si>
    <t>姓名</t>
  </si>
  <si>
    <t>面试抽签号</t>
  </si>
  <si>
    <t>笔试成绩</t>
  </si>
  <si>
    <t>笔试成绩合成分（40%）</t>
  </si>
  <si>
    <t>面试成绩</t>
  </si>
  <si>
    <t>面试成绩合成分（60%）</t>
  </si>
  <si>
    <t>总成绩</t>
  </si>
  <si>
    <t>名次</t>
  </si>
  <si>
    <t>是否进入体检</t>
  </si>
  <si>
    <t>备注</t>
  </si>
  <si>
    <t>7月7日下午</t>
  </si>
  <si>
    <t>A2179060159001</t>
  </si>
  <si>
    <t>丰城街道社区卫生服务中心药剂专技岗位13级</t>
  </si>
  <si>
    <t>222060100517</t>
  </si>
  <si>
    <t xml:space="preserve">李桂菊       </t>
  </si>
  <si>
    <t>Y</t>
  </si>
  <si>
    <t>222060100524</t>
  </si>
  <si>
    <t xml:space="preserve">黄淑贤       </t>
  </si>
  <si>
    <t>222060100321</t>
  </si>
  <si>
    <t xml:space="preserve">潘凤珍       </t>
  </si>
  <si>
    <t>A2179060159002</t>
  </si>
  <si>
    <t>遥田镇卫生院药剂专技岗位13级</t>
  </si>
  <si>
    <t>222060100727</t>
  </si>
  <si>
    <t xml:space="preserve">谭玉丽       </t>
  </si>
  <si>
    <t>222060100528</t>
  </si>
  <si>
    <t xml:space="preserve">潘小娃       </t>
  </si>
  <si>
    <t>222060100525</t>
  </si>
  <si>
    <t>李  俊</t>
  </si>
  <si>
    <t>缺考</t>
  </si>
  <si>
    <t>面试缺考</t>
  </si>
  <si>
    <t>A3179060159003</t>
  </si>
  <si>
    <t>遥田镇卫生院护理专技岗位13级</t>
  </si>
  <si>
    <t>333060101516</t>
  </si>
  <si>
    <t xml:space="preserve">廖紫桐       </t>
  </si>
  <si>
    <t>333060101201</t>
  </si>
  <si>
    <t xml:space="preserve">赖芳洁       </t>
  </si>
  <si>
    <t>333060101030</t>
  </si>
  <si>
    <t xml:space="preserve">林  娟        </t>
  </si>
  <si>
    <t>A3179060159004</t>
  </si>
  <si>
    <t>沙田镇中心卫生院护理专技岗位13级</t>
  </si>
  <si>
    <t>333060101311</t>
  </si>
  <si>
    <t xml:space="preserve">廖飞灵       </t>
  </si>
  <si>
    <t>333060101330</t>
  </si>
  <si>
    <t xml:space="preserve">廖晓琳       </t>
  </si>
  <si>
    <t>333060101208</t>
  </si>
  <si>
    <t xml:space="preserve">雷雨婕       </t>
  </si>
  <si>
    <t xml:space="preserve">7月7日上午 </t>
  </si>
  <si>
    <t>A3179060159005</t>
  </si>
  <si>
    <t>梅坑镇卫生院护理专技岗位13级</t>
  </si>
  <si>
    <t>333060101921</t>
  </si>
  <si>
    <t xml:space="preserve">潘利平       </t>
  </si>
  <si>
    <t>333060101618</t>
  </si>
  <si>
    <t xml:space="preserve">李小谊       </t>
  </si>
  <si>
    <t>333060102522</t>
  </si>
  <si>
    <t xml:space="preserve">谭甜甜       </t>
  </si>
  <si>
    <t>B1179060159001</t>
  </si>
  <si>
    <t>马头镇中心卫生院中医医生专技岗位13级</t>
  </si>
  <si>
    <t>M1106082</t>
  </si>
  <si>
    <t>黄泽康</t>
  </si>
  <si>
    <t>直接面试</t>
  </si>
  <si>
    <t>M1106067</t>
  </si>
  <si>
    <t>潘珊珊</t>
  </si>
  <si>
    <t>M1106119</t>
  </si>
  <si>
    <t>徐琳</t>
  </si>
  <si>
    <t>B3179060159001</t>
  </si>
  <si>
    <t>丰城街道社区卫生服务中心护理专技岗位10级</t>
  </si>
  <si>
    <t>M3306023</t>
  </si>
  <si>
    <t>罗丽婷</t>
  </si>
  <si>
    <t>M3306041</t>
  </si>
  <si>
    <t>毛春兰</t>
  </si>
  <si>
    <t>M3306026</t>
  </si>
  <si>
    <t>许小翠</t>
  </si>
  <si>
    <t>B3179060159002</t>
  </si>
  <si>
    <t>马头镇中心卫生院护理专技岗位10级</t>
  </si>
  <si>
    <t>M3306021</t>
  </si>
  <si>
    <t>黄雪媚</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</si>
</sst>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_ "/>
    <numFmt numFmtId="177" formatCode="0.00_);[Red]\(0.00\)"/>
  </numFmts>
  <fonts count="31">
    <font>
      <sz val="11"/>
      <color theme="1"/>
      <name val="宋体"/>
      <charset val="134"/>
      <scheme val="minor"/>
    </font>
    <font>
      <b/>
      <sz val="11"/>
      <color theme="1"/>
      <name val="宋体"/>
      <charset val="134"/>
      <scheme val="minor"/>
    </font>
    <font>
      <sz val="12"/>
      <color theme="1"/>
      <name val="宋体"/>
      <charset val="0"/>
    </font>
    <font>
      <sz val="12"/>
      <color theme="1"/>
      <name val="Calibri"/>
      <charset val="0"/>
    </font>
    <font>
      <sz val="16"/>
      <color theme="1"/>
      <name val="黑体"/>
      <charset val="134"/>
    </font>
    <font>
      <b/>
      <sz val="11"/>
      <color theme="1"/>
      <name val="宋体"/>
      <charset val="134"/>
    </font>
    <font>
      <sz val="11"/>
      <color theme="1"/>
      <name val="宋体"/>
      <charset val="134"/>
    </font>
    <font>
      <sz val="11"/>
      <color indexed="8"/>
      <name val="宋体"/>
      <charset val="134"/>
    </font>
    <font>
      <sz val="9"/>
      <color theme="1"/>
      <name val="宋体"/>
      <charset val="134"/>
      <scheme val="minor"/>
    </font>
    <font>
      <sz val="11"/>
      <color indexed="8"/>
      <name val="宋体"/>
      <charset val="134"/>
      <scheme val="minor"/>
    </font>
    <font>
      <b/>
      <sz val="11"/>
      <name val="仿宋"/>
      <charset val="134"/>
    </font>
    <font>
      <sz val="11"/>
      <color theme="1"/>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1"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4" borderId="4" applyNumberFormat="0" applyAlignment="0" applyProtection="0">
      <alignment vertical="center"/>
    </xf>
    <xf numFmtId="0" fontId="30" fillId="14" borderId="8" applyNumberFormat="0" applyAlignment="0" applyProtection="0">
      <alignment vertical="center"/>
    </xf>
    <xf numFmtId="0" fontId="13" fillId="6" borderId="2"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0"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0" xfId="0" applyFill="1" applyBorder="1" applyAlignment="1">
      <alignment horizontal="center" vertical="center"/>
    </xf>
    <xf numFmtId="0" fontId="7"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R7" sqref="R7"/>
    </sheetView>
  </sheetViews>
  <sheetFormatPr defaultColWidth="9" defaultRowHeight="13.5"/>
  <cols>
    <col min="1" max="1" width="4.875" style="1" customWidth="1"/>
    <col min="2" max="2" width="7.125" style="1" customWidth="1"/>
    <col min="3" max="3" width="16.5" style="1" customWidth="1"/>
    <col min="4" max="4" width="15.75" style="1" customWidth="1"/>
    <col min="5" max="5" width="14.875" style="1" customWidth="1"/>
    <col min="6" max="6" width="9.625" style="1" customWidth="1"/>
    <col min="7" max="7" width="8.5" style="1" customWidth="1"/>
    <col min="8" max="8" width="9.125" style="1" customWidth="1"/>
    <col min="9" max="9" width="10.125" style="1" customWidth="1"/>
    <col min="10" max="10" width="9.75" style="1" customWidth="1"/>
    <col min="11" max="11" width="9.375" style="1" customWidth="1"/>
    <col min="12" max="12" width="9" style="1"/>
    <col min="13" max="13" width="5.75" style="1" customWidth="1"/>
    <col min="14" max="14" width="6.625" style="1" customWidth="1"/>
    <col min="15" max="15" width="8.5" style="1" customWidth="1"/>
    <col min="16" max="16384" width="9" style="1"/>
  </cols>
  <sheetData>
    <row r="1" s="1" customFormat="1" ht="15.75" customHeight="1" spans="1:10">
      <c r="A1" s="4" t="s">
        <v>0</v>
      </c>
      <c r="B1" s="5"/>
      <c r="C1" s="5"/>
      <c r="D1" s="5"/>
      <c r="E1" s="5"/>
      <c r="F1" s="5"/>
      <c r="G1" s="5"/>
      <c r="H1" s="5"/>
      <c r="I1" s="5"/>
      <c r="J1" s="5"/>
    </row>
    <row r="2" s="1" customFormat="1" ht="43" customHeight="1" spans="1:15">
      <c r="A2" s="6" t="s">
        <v>1</v>
      </c>
      <c r="B2" s="6"/>
      <c r="C2" s="6"/>
      <c r="D2" s="6"/>
      <c r="E2" s="6"/>
      <c r="F2" s="6"/>
      <c r="G2" s="6"/>
      <c r="H2" s="6"/>
      <c r="I2" s="6"/>
      <c r="J2" s="6"/>
      <c r="K2" s="6"/>
      <c r="L2" s="6"/>
      <c r="M2" s="6"/>
      <c r="N2" s="6"/>
      <c r="O2" s="6"/>
    </row>
    <row r="3" s="2" customFormat="1" ht="45" customHeight="1" spans="1:15">
      <c r="A3" s="7" t="s">
        <v>2</v>
      </c>
      <c r="B3" s="7" t="s">
        <v>3</v>
      </c>
      <c r="C3" s="7" t="s">
        <v>4</v>
      </c>
      <c r="D3" s="7" t="s">
        <v>5</v>
      </c>
      <c r="E3" s="7" t="s">
        <v>6</v>
      </c>
      <c r="F3" s="7" t="s">
        <v>7</v>
      </c>
      <c r="G3" s="7" t="s">
        <v>8</v>
      </c>
      <c r="H3" s="7" t="s">
        <v>9</v>
      </c>
      <c r="I3" s="14" t="s">
        <v>10</v>
      </c>
      <c r="J3" s="7" t="s">
        <v>11</v>
      </c>
      <c r="K3" s="14" t="s">
        <v>12</v>
      </c>
      <c r="L3" s="15" t="s">
        <v>13</v>
      </c>
      <c r="M3" s="16" t="s">
        <v>14</v>
      </c>
      <c r="N3" s="17" t="s">
        <v>15</v>
      </c>
      <c r="O3" s="15" t="s">
        <v>16</v>
      </c>
    </row>
    <row r="4" s="3" customFormat="1" ht="33.95" customHeight="1" spans="1:15">
      <c r="A4" s="8">
        <v>1</v>
      </c>
      <c r="B4" s="8" t="s">
        <v>17</v>
      </c>
      <c r="C4" s="24" t="s">
        <v>18</v>
      </c>
      <c r="D4" s="10" t="s">
        <v>19</v>
      </c>
      <c r="E4" s="24" t="s">
        <v>20</v>
      </c>
      <c r="F4" s="24" t="s">
        <v>21</v>
      </c>
      <c r="G4" s="11">
        <v>1</v>
      </c>
      <c r="H4" s="9">
        <v>78</v>
      </c>
      <c r="I4" s="18">
        <f t="shared" ref="I4:I25" si="0">H4*0.4</f>
        <v>31.2</v>
      </c>
      <c r="J4" s="19">
        <v>82.04</v>
      </c>
      <c r="K4" s="20">
        <f t="shared" ref="K4:K25" si="1">J4*0.6</f>
        <v>49.224</v>
      </c>
      <c r="L4" s="20">
        <f t="shared" ref="L4:L25" si="2">I4+K4</f>
        <v>80.424</v>
      </c>
      <c r="M4" s="11">
        <v>1</v>
      </c>
      <c r="N4" s="11" t="s">
        <v>22</v>
      </c>
      <c r="O4" s="11"/>
    </row>
    <row r="5" s="3" customFormat="1" ht="33.95" customHeight="1" spans="1:15">
      <c r="A5" s="8">
        <v>2</v>
      </c>
      <c r="B5" s="8"/>
      <c r="C5" s="24" t="s">
        <v>18</v>
      </c>
      <c r="D5" s="10" t="s">
        <v>19</v>
      </c>
      <c r="E5" s="24" t="s">
        <v>23</v>
      </c>
      <c r="F5" s="24" t="s">
        <v>24</v>
      </c>
      <c r="G5" s="11">
        <v>3</v>
      </c>
      <c r="H5" s="9">
        <v>75</v>
      </c>
      <c r="I5" s="18">
        <f t="shared" si="0"/>
        <v>30</v>
      </c>
      <c r="J5" s="19">
        <v>83.32</v>
      </c>
      <c r="K5" s="20">
        <f t="shared" si="1"/>
        <v>49.992</v>
      </c>
      <c r="L5" s="20">
        <f t="shared" si="2"/>
        <v>79.992</v>
      </c>
      <c r="M5" s="11">
        <v>2</v>
      </c>
      <c r="N5" s="11"/>
      <c r="O5" s="11"/>
    </row>
    <row r="6" s="3" customFormat="1" ht="33.95" customHeight="1" spans="1:15">
      <c r="A6" s="8">
        <v>3</v>
      </c>
      <c r="B6" s="8"/>
      <c r="C6" s="24" t="s">
        <v>18</v>
      </c>
      <c r="D6" s="10" t="s">
        <v>19</v>
      </c>
      <c r="E6" s="24" t="s">
        <v>25</v>
      </c>
      <c r="F6" s="24" t="s">
        <v>26</v>
      </c>
      <c r="G6" s="11">
        <v>4</v>
      </c>
      <c r="H6" s="9">
        <v>70</v>
      </c>
      <c r="I6" s="18">
        <f t="shared" si="0"/>
        <v>28</v>
      </c>
      <c r="J6" s="19">
        <v>77.32</v>
      </c>
      <c r="K6" s="20">
        <f t="shared" si="1"/>
        <v>46.392</v>
      </c>
      <c r="L6" s="20">
        <f t="shared" si="2"/>
        <v>74.392</v>
      </c>
      <c r="M6" s="11">
        <v>3</v>
      </c>
      <c r="N6" s="11"/>
      <c r="O6" s="11"/>
    </row>
    <row r="7" s="3" customFormat="1" ht="33.95" customHeight="1" spans="1:15">
      <c r="A7" s="8">
        <v>4</v>
      </c>
      <c r="B7" s="8"/>
      <c r="C7" s="24" t="s">
        <v>27</v>
      </c>
      <c r="D7" s="10" t="s">
        <v>28</v>
      </c>
      <c r="E7" s="24" t="s">
        <v>29</v>
      </c>
      <c r="F7" s="24" t="s">
        <v>30</v>
      </c>
      <c r="G7" s="11">
        <v>8</v>
      </c>
      <c r="H7" s="9">
        <v>67</v>
      </c>
      <c r="I7" s="18">
        <f t="shared" si="0"/>
        <v>26.8</v>
      </c>
      <c r="J7" s="19">
        <v>77.16</v>
      </c>
      <c r="K7" s="20">
        <f t="shared" si="1"/>
        <v>46.296</v>
      </c>
      <c r="L7" s="20">
        <f t="shared" si="2"/>
        <v>73.096</v>
      </c>
      <c r="M7" s="11">
        <v>1</v>
      </c>
      <c r="N7" s="11" t="s">
        <v>22</v>
      </c>
      <c r="O7" s="11"/>
    </row>
    <row r="8" s="3" customFormat="1" ht="33.95" customHeight="1" spans="1:15">
      <c r="A8" s="8">
        <v>5</v>
      </c>
      <c r="B8" s="8"/>
      <c r="C8" s="24" t="s">
        <v>27</v>
      </c>
      <c r="D8" s="10" t="s">
        <v>28</v>
      </c>
      <c r="E8" s="24" t="s">
        <v>31</v>
      </c>
      <c r="F8" s="24" t="s">
        <v>32</v>
      </c>
      <c r="G8" s="11">
        <v>6</v>
      </c>
      <c r="H8" s="9">
        <v>73</v>
      </c>
      <c r="I8" s="18">
        <f t="shared" si="0"/>
        <v>29.2</v>
      </c>
      <c r="J8" s="19">
        <v>71.12</v>
      </c>
      <c r="K8" s="20">
        <f t="shared" si="1"/>
        <v>42.672</v>
      </c>
      <c r="L8" s="20">
        <f t="shared" si="2"/>
        <v>71.872</v>
      </c>
      <c r="M8" s="11">
        <v>2</v>
      </c>
      <c r="N8" s="11"/>
      <c r="O8" s="11"/>
    </row>
    <row r="9" s="3" customFormat="1" ht="33.95" customHeight="1" spans="1:15">
      <c r="A9" s="8">
        <v>6</v>
      </c>
      <c r="B9" s="8"/>
      <c r="C9" s="24" t="s">
        <v>27</v>
      </c>
      <c r="D9" s="10" t="s">
        <v>28</v>
      </c>
      <c r="E9" s="24" t="s">
        <v>33</v>
      </c>
      <c r="F9" s="12" t="s">
        <v>34</v>
      </c>
      <c r="G9" s="11" t="s">
        <v>35</v>
      </c>
      <c r="H9" s="9">
        <v>57</v>
      </c>
      <c r="I9" s="18">
        <f t="shared" si="0"/>
        <v>22.8</v>
      </c>
      <c r="J9" s="21">
        <v>0</v>
      </c>
      <c r="K9" s="20">
        <f t="shared" si="1"/>
        <v>0</v>
      </c>
      <c r="L9" s="20">
        <f t="shared" si="2"/>
        <v>22.8</v>
      </c>
      <c r="M9" s="11">
        <v>3</v>
      </c>
      <c r="N9" s="11"/>
      <c r="O9" s="22" t="s">
        <v>36</v>
      </c>
    </row>
    <row r="10" s="3" customFormat="1" ht="33.95" customHeight="1" spans="1:15">
      <c r="A10" s="8">
        <v>7</v>
      </c>
      <c r="B10" s="8"/>
      <c r="C10" s="24" t="s">
        <v>37</v>
      </c>
      <c r="D10" s="10" t="s">
        <v>38</v>
      </c>
      <c r="E10" s="24" t="s">
        <v>39</v>
      </c>
      <c r="F10" s="24" t="s">
        <v>40</v>
      </c>
      <c r="G10" s="11">
        <v>10</v>
      </c>
      <c r="H10" s="9">
        <v>80</v>
      </c>
      <c r="I10" s="18">
        <f t="shared" si="0"/>
        <v>32</v>
      </c>
      <c r="J10" s="19">
        <v>75.24</v>
      </c>
      <c r="K10" s="20">
        <f t="shared" si="1"/>
        <v>45.144</v>
      </c>
      <c r="L10" s="20">
        <f t="shared" si="2"/>
        <v>77.144</v>
      </c>
      <c r="M10" s="11">
        <v>1</v>
      </c>
      <c r="N10" s="11" t="s">
        <v>22</v>
      </c>
      <c r="O10" s="11"/>
    </row>
    <row r="11" s="3" customFormat="1" ht="33.95" customHeight="1" spans="1:15">
      <c r="A11" s="8">
        <v>8</v>
      </c>
      <c r="B11" s="8"/>
      <c r="C11" s="24" t="s">
        <v>37</v>
      </c>
      <c r="D11" s="10" t="s">
        <v>38</v>
      </c>
      <c r="E11" s="24" t="s">
        <v>41</v>
      </c>
      <c r="F11" s="24" t="s">
        <v>42</v>
      </c>
      <c r="G11" s="11">
        <v>5</v>
      </c>
      <c r="H11" s="9">
        <v>80</v>
      </c>
      <c r="I11" s="18">
        <f t="shared" si="0"/>
        <v>32</v>
      </c>
      <c r="J11" s="19">
        <v>74.8</v>
      </c>
      <c r="K11" s="20">
        <f t="shared" si="1"/>
        <v>44.88</v>
      </c>
      <c r="L11" s="20">
        <f t="shared" si="2"/>
        <v>76.88</v>
      </c>
      <c r="M11" s="11">
        <v>2</v>
      </c>
      <c r="N11" s="11"/>
      <c r="O11" s="11"/>
    </row>
    <row r="12" s="3" customFormat="1" ht="33.95" customHeight="1" spans="1:15">
      <c r="A12" s="8">
        <v>9</v>
      </c>
      <c r="B12" s="8"/>
      <c r="C12" s="24" t="s">
        <v>37</v>
      </c>
      <c r="D12" s="10" t="s">
        <v>38</v>
      </c>
      <c r="E12" s="24" t="s">
        <v>43</v>
      </c>
      <c r="F12" s="12" t="s">
        <v>44</v>
      </c>
      <c r="G12" s="11" t="s">
        <v>35</v>
      </c>
      <c r="H12" s="9">
        <v>79</v>
      </c>
      <c r="I12" s="18">
        <f t="shared" si="0"/>
        <v>31.6</v>
      </c>
      <c r="J12" s="21">
        <v>0</v>
      </c>
      <c r="K12" s="20">
        <f t="shared" si="1"/>
        <v>0</v>
      </c>
      <c r="L12" s="20">
        <f t="shared" si="2"/>
        <v>31.6</v>
      </c>
      <c r="M12" s="11">
        <v>3</v>
      </c>
      <c r="N12" s="11"/>
      <c r="O12" s="22" t="s">
        <v>36</v>
      </c>
    </row>
    <row r="13" s="3" customFormat="1" ht="33.95" customHeight="1" spans="1:15">
      <c r="A13" s="8">
        <v>10</v>
      </c>
      <c r="B13" s="8"/>
      <c r="C13" s="24" t="s">
        <v>45</v>
      </c>
      <c r="D13" s="10" t="s">
        <v>46</v>
      </c>
      <c r="E13" s="24" t="s">
        <v>47</v>
      </c>
      <c r="F13" s="24" t="s">
        <v>48</v>
      </c>
      <c r="G13" s="11">
        <v>7</v>
      </c>
      <c r="H13" s="9">
        <v>74</v>
      </c>
      <c r="I13" s="18">
        <f t="shared" si="0"/>
        <v>29.6</v>
      </c>
      <c r="J13" s="19">
        <v>78.32</v>
      </c>
      <c r="K13" s="20">
        <f t="shared" si="1"/>
        <v>46.992</v>
      </c>
      <c r="L13" s="20">
        <f t="shared" si="2"/>
        <v>76.592</v>
      </c>
      <c r="M13" s="11">
        <v>1</v>
      </c>
      <c r="N13" s="11" t="s">
        <v>22</v>
      </c>
      <c r="O13" s="11"/>
    </row>
    <row r="14" s="3" customFormat="1" ht="33.95" customHeight="1" spans="1:15">
      <c r="A14" s="8">
        <v>11</v>
      </c>
      <c r="B14" s="8"/>
      <c r="C14" s="24" t="s">
        <v>45</v>
      </c>
      <c r="D14" s="10" t="s">
        <v>46</v>
      </c>
      <c r="E14" s="24" t="s">
        <v>49</v>
      </c>
      <c r="F14" s="24" t="s">
        <v>50</v>
      </c>
      <c r="G14" s="11">
        <v>9</v>
      </c>
      <c r="H14" s="9">
        <v>73</v>
      </c>
      <c r="I14" s="18">
        <f t="shared" si="0"/>
        <v>29.2</v>
      </c>
      <c r="J14" s="19">
        <v>74.16</v>
      </c>
      <c r="K14" s="20">
        <f t="shared" si="1"/>
        <v>44.496</v>
      </c>
      <c r="L14" s="20">
        <f t="shared" si="2"/>
        <v>73.696</v>
      </c>
      <c r="M14" s="11">
        <v>2</v>
      </c>
      <c r="N14" s="11"/>
      <c r="O14" s="11"/>
    </row>
    <row r="15" s="3" customFormat="1" ht="33.95" customHeight="1" spans="1:15">
      <c r="A15" s="8">
        <v>12</v>
      </c>
      <c r="B15" s="8"/>
      <c r="C15" s="24" t="s">
        <v>45</v>
      </c>
      <c r="D15" s="10" t="s">
        <v>46</v>
      </c>
      <c r="E15" s="24" t="s">
        <v>51</v>
      </c>
      <c r="F15" s="24" t="s">
        <v>52</v>
      </c>
      <c r="G15" s="11">
        <v>2</v>
      </c>
      <c r="H15" s="9">
        <v>71</v>
      </c>
      <c r="I15" s="18">
        <f t="shared" si="0"/>
        <v>28.4</v>
      </c>
      <c r="J15" s="19">
        <v>69.92</v>
      </c>
      <c r="K15" s="20">
        <f t="shared" si="1"/>
        <v>41.952</v>
      </c>
      <c r="L15" s="20">
        <f t="shared" si="2"/>
        <v>70.352</v>
      </c>
      <c r="M15" s="11">
        <v>3</v>
      </c>
      <c r="N15" s="11"/>
      <c r="O15" s="11"/>
    </row>
    <row r="16" s="3" customFormat="1" ht="35.1" customHeight="1" spans="1:15">
      <c r="A16" s="8">
        <v>13</v>
      </c>
      <c r="B16" s="8" t="s">
        <v>53</v>
      </c>
      <c r="C16" s="24" t="s">
        <v>54</v>
      </c>
      <c r="D16" s="10" t="s">
        <v>55</v>
      </c>
      <c r="E16" s="24" t="s">
        <v>56</v>
      </c>
      <c r="F16" s="24" t="s">
        <v>57</v>
      </c>
      <c r="G16" s="11">
        <v>9</v>
      </c>
      <c r="H16" s="9">
        <v>82</v>
      </c>
      <c r="I16" s="18">
        <f t="shared" si="0"/>
        <v>32.8</v>
      </c>
      <c r="J16" s="19">
        <v>76.84</v>
      </c>
      <c r="K16" s="20">
        <f t="shared" si="1"/>
        <v>46.104</v>
      </c>
      <c r="L16" s="20">
        <f t="shared" si="2"/>
        <v>78.904</v>
      </c>
      <c r="M16" s="11">
        <v>1</v>
      </c>
      <c r="N16" s="11" t="s">
        <v>22</v>
      </c>
      <c r="O16" s="11"/>
    </row>
    <row r="17" s="3" customFormat="1" ht="35.1" customHeight="1" spans="1:15">
      <c r="A17" s="8">
        <v>14</v>
      </c>
      <c r="B17" s="8"/>
      <c r="C17" s="24" t="s">
        <v>54</v>
      </c>
      <c r="D17" s="10" t="s">
        <v>55</v>
      </c>
      <c r="E17" s="24" t="s">
        <v>58</v>
      </c>
      <c r="F17" s="24" t="s">
        <v>59</v>
      </c>
      <c r="G17" s="11">
        <v>8</v>
      </c>
      <c r="H17" s="9">
        <v>73</v>
      </c>
      <c r="I17" s="18">
        <f t="shared" si="0"/>
        <v>29.2</v>
      </c>
      <c r="J17" s="19">
        <v>80.52</v>
      </c>
      <c r="K17" s="20">
        <f t="shared" si="1"/>
        <v>48.312</v>
      </c>
      <c r="L17" s="20">
        <f t="shared" si="2"/>
        <v>77.512</v>
      </c>
      <c r="M17" s="11">
        <v>2</v>
      </c>
      <c r="N17" s="11"/>
      <c r="O17" s="11"/>
    </row>
    <row r="18" s="3" customFormat="1" ht="35.1" customHeight="1" spans="1:15">
      <c r="A18" s="8">
        <v>15</v>
      </c>
      <c r="B18" s="8"/>
      <c r="C18" s="24" t="s">
        <v>54</v>
      </c>
      <c r="D18" s="10" t="s">
        <v>55</v>
      </c>
      <c r="E18" s="24" t="s">
        <v>60</v>
      </c>
      <c r="F18" s="24" t="s">
        <v>61</v>
      </c>
      <c r="G18" s="11">
        <v>3</v>
      </c>
      <c r="H18" s="9">
        <v>75</v>
      </c>
      <c r="I18" s="18">
        <f t="shared" si="0"/>
        <v>30</v>
      </c>
      <c r="J18" s="19">
        <v>69.08</v>
      </c>
      <c r="K18" s="20">
        <f t="shared" si="1"/>
        <v>41.448</v>
      </c>
      <c r="L18" s="20">
        <f t="shared" si="2"/>
        <v>71.448</v>
      </c>
      <c r="M18" s="11">
        <v>3</v>
      </c>
      <c r="N18" s="11"/>
      <c r="O18" s="11"/>
    </row>
    <row r="19" s="3" customFormat="1" ht="35.1" customHeight="1" spans="1:15">
      <c r="A19" s="8">
        <v>16</v>
      </c>
      <c r="B19" s="8"/>
      <c r="C19" s="24" t="s">
        <v>62</v>
      </c>
      <c r="D19" s="10" t="s">
        <v>63</v>
      </c>
      <c r="E19" s="24" t="s">
        <v>64</v>
      </c>
      <c r="F19" s="24" t="s">
        <v>65</v>
      </c>
      <c r="G19" s="11">
        <v>6</v>
      </c>
      <c r="H19" s="11"/>
      <c r="I19" s="18">
        <f t="shared" si="0"/>
        <v>0</v>
      </c>
      <c r="J19" s="19">
        <v>72.96</v>
      </c>
      <c r="K19" s="20"/>
      <c r="L19" s="20">
        <f>J19</f>
        <v>72.96</v>
      </c>
      <c r="M19" s="11">
        <v>1</v>
      </c>
      <c r="N19" s="11" t="s">
        <v>22</v>
      </c>
      <c r="O19" s="13" t="s">
        <v>66</v>
      </c>
    </row>
    <row r="20" s="3" customFormat="1" ht="35.1" customHeight="1" spans="1:15">
      <c r="A20" s="8">
        <v>17</v>
      </c>
      <c r="B20" s="8"/>
      <c r="C20" s="24" t="s">
        <v>62</v>
      </c>
      <c r="D20" s="10" t="s">
        <v>63</v>
      </c>
      <c r="E20" s="24" t="s">
        <v>67</v>
      </c>
      <c r="F20" s="24" t="s">
        <v>68</v>
      </c>
      <c r="G20" s="11">
        <v>7</v>
      </c>
      <c r="H20" s="11"/>
      <c r="I20" s="18">
        <f t="shared" si="0"/>
        <v>0</v>
      </c>
      <c r="J20" s="19">
        <v>71.28</v>
      </c>
      <c r="K20" s="20"/>
      <c r="L20" s="20">
        <f t="shared" ref="L20:L25" si="3">J20</f>
        <v>71.28</v>
      </c>
      <c r="M20" s="11">
        <v>2</v>
      </c>
      <c r="N20" s="11"/>
      <c r="O20" s="13" t="s">
        <v>66</v>
      </c>
    </row>
    <row r="21" s="3" customFormat="1" ht="35.1" customHeight="1" spans="1:15">
      <c r="A21" s="8">
        <v>18</v>
      </c>
      <c r="B21" s="8"/>
      <c r="C21" s="24" t="s">
        <v>62</v>
      </c>
      <c r="D21" s="10" t="s">
        <v>63</v>
      </c>
      <c r="E21" s="24" t="s">
        <v>69</v>
      </c>
      <c r="F21" s="24" t="s">
        <v>70</v>
      </c>
      <c r="G21" s="11">
        <v>2</v>
      </c>
      <c r="H21" s="11"/>
      <c r="I21" s="18">
        <f t="shared" si="0"/>
        <v>0</v>
      </c>
      <c r="J21" s="19">
        <v>65.92</v>
      </c>
      <c r="K21" s="20"/>
      <c r="L21" s="20">
        <f t="shared" si="3"/>
        <v>65.92</v>
      </c>
      <c r="M21" s="11">
        <v>3</v>
      </c>
      <c r="N21" s="11"/>
      <c r="O21" s="13" t="s">
        <v>66</v>
      </c>
    </row>
    <row r="22" s="3" customFormat="1" ht="35.1" customHeight="1" spans="1:15">
      <c r="A22" s="8">
        <v>19</v>
      </c>
      <c r="B22" s="8"/>
      <c r="C22" s="24" t="s">
        <v>71</v>
      </c>
      <c r="D22" s="10" t="s">
        <v>72</v>
      </c>
      <c r="E22" s="24" t="s">
        <v>73</v>
      </c>
      <c r="F22" s="24" t="s">
        <v>74</v>
      </c>
      <c r="G22" s="11">
        <v>4</v>
      </c>
      <c r="H22" s="11"/>
      <c r="I22" s="18">
        <f t="shared" si="0"/>
        <v>0</v>
      </c>
      <c r="J22" s="19">
        <v>76.32</v>
      </c>
      <c r="K22" s="20"/>
      <c r="L22" s="20">
        <f t="shared" si="3"/>
        <v>76.32</v>
      </c>
      <c r="M22" s="11">
        <v>1</v>
      </c>
      <c r="N22" s="11" t="s">
        <v>22</v>
      </c>
      <c r="O22" s="13" t="s">
        <v>66</v>
      </c>
    </row>
    <row r="23" s="3" customFormat="1" ht="35.1" customHeight="1" spans="1:15">
      <c r="A23" s="8">
        <v>20</v>
      </c>
      <c r="B23" s="8"/>
      <c r="C23" s="24" t="s">
        <v>71</v>
      </c>
      <c r="D23" s="10" t="s">
        <v>72</v>
      </c>
      <c r="E23" s="24" t="s">
        <v>75</v>
      </c>
      <c r="F23" s="24" t="s">
        <v>76</v>
      </c>
      <c r="G23" s="11">
        <v>1</v>
      </c>
      <c r="H23" s="11"/>
      <c r="I23" s="18">
        <f t="shared" si="0"/>
        <v>0</v>
      </c>
      <c r="J23" s="19">
        <v>72.08</v>
      </c>
      <c r="K23" s="20"/>
      <c r="L23" s="20">
        <f t="shared" si="3"/>
        <v>72.08</v>
      </c>
      <c r="M23" s="11">
        <v>2</v>
      </c>
      <c r="N23" s="11"/>
      <c r="O23" s="13" t="s">
        <v>66</v>
      </c>
    </row>
    <row r="24" s="3" customFormat="1" ht="35.1" customHeight="1" spans="1:15">
      <c r="A24" s="8">
        <v>21</v>
      </c>
      <c r="B24" s="8"/>
      <c r="C24" s="24" t="s">
        <v>71</v>
      </c>
      <c r="D24" s="10" t="s">
        <v>72</v>
      </c>
      <c r="E24" s="24" t="s">
        <v>77</v>
      </c>
      <c r="F24" s="24" t="s">
        <v>78</v>
      </c>
      <c r="G24" s="11">
        <v>10</v>
      </c>
      <c r="H24" s="11"/>
      <c r="I24" s="18">
        <f t="shared" si="0"/>
        <v>0</v>
      </c>
      <c r="J24" s="19">
        <v>60.8</v>
      </c>
      <c r="K24" s="20"/>
      <c r="L24" s="20">
        <f t="shared" si="3"/>
        <v>60.8</v>
      </c>
      <c r="M24" s="11">
        <v>3</v>
      </c>
      <c r="N24" s="11"/>
      <c r="O24" s="13" t="s">
        <v>66</v>
      </c>
    </row>
    <row r="25" s="3" customFormat="1" ht="32" customHeight="1" spans="1:15">
      <c r="A25" s="8">
        <v>22</v>
      </c>
      <c r="B25" s="8"/>
      <c r="C25" s="24" t="s">
        <v>79</v>
      </c>
      <c r="D25" s="13" t="s">
        <v>80</v>
      </c>
      <c r="E25" s="24" t="s">
        <v>81</v>
      </c>
      <c r="F25" s="24" t="s">
        <v>82</v>
      </c>
      <c r="G25" s="11">
        <v>5</v>
      </c>
      <c r="H25" s="11"/>
      <c r="I25" s="18">
        <f t="shared" si="0"/>
        <v>0</v>
      </c>
      <c r="J25" s="19">
        <v>81.88</v>
      </c>
      <c r="K25" s="20"/>
      <c r="L25" s="20">
        <f t="shared" si="3"/>
        <v>81.88</v>
      </c>
      <c r="M25" s="11">
        <v>1</v>
      </c>
      <c r="N25" s="11" t="s">
        <v>22</v>
      </c>
      <c r="O25" s="13" t="s">
        <v>66</v>
      </c>
    </row>
    <row r="26" spans="14:15">
      <c r="N26" s="23"/>
      <c r="O26" s="23"/>
    </row>
    <row r="27" spans="14:15">
      <c r="N27" s="23"/>
      <c r="O27" s="23"/>
    </row>
  </sheetData>
  <mergeCells count="4">
    <mergeCell ref="A1:J1"/>
    <mergeCell ref="A2:O2"/>
    <mergeCell ref="B4:B15"/>
    <mergeCell ref="B16:B25"/>
  </mergeCells>
  <pageMargins left="0.751388888888889" right="0.751388888888889" top="0.802777777777778" bottom="0.802777777777778" header="0.511805555555556" footer="0.51180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2018-08-13T01:16:08Z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