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_xlnm.Print_Titles" localSheetId="0">'Sheet1'!$4:$5</definedName>
    <definedName name="_xlnm.Print_Area" localSheetId="0">'Sheet1'!$A$1:$I$81</definedName>
  </definedNames>
  <calcPr fullCalcOnLoad="1"/>
</workbook>
</file>

<file path=xl/sharedStrings.xml><?xml version="1.0" encoding="utf-8"?>
<sst xmlns="http://schemas.openxmlformats.org/spreadsheetml/2006/main" count="249" uniqueCount="133">
  <si>
    <r>
      <t>附件</t>
    </r>
    <r>
      <rPr>
        <sz val="13"/>
        <rFont val="Times New Roman"/>
        <family val="1"/>
      </rPr>
      <t>1</t>
    </r>
  </si>
  <si>
    <t>2022年1-3月新丰县重点建设项目进度表</t>
  </si>
  <si>
    <t>单位：万元</t>
  </si>
  <si>
    <r>
      <rPr>
        <b/>
        <sz val="13"/>
        <rFont val="仿宋_GB2312"/>
        <family val="3"/>
      </rPr>
      <t>序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号</t>
    </r>
  </si>
  <si>
    <r>
      <rPr>
        <b/>
        <sz val="13"/>
        <rFont val="仿宋_GB2312"/>
        <family val="3"/>
      </rPr>
      <t>项目名称</t>
    </r>
  </si>
  <si>
    <t>建设阶段</t>
  </si>
  <si>
    <r>
      <rPr>
        <b/>
        <sz val="13"/>
        <rFont val="仿宋_GB2312"/>
        <family val="3"/>
      </rPr>
      <t>总投资</t>
    </r>
  </si>
  <si>
    <r>
      <t>2022</t>
    </r>
    <r>
      <rPr>
        <b/>
        <sz val="13"/>
        <rFont val="仿宋_GB2312"/>
        <family val="3"/>
      </rPr>
      <t>年</t>
    </r>
  </si>
  <si>
    <t>牵头责任单位</t>
  </si>
  <si>
    <r>
      <rPr>
        <b/>
        <sz val="13"/>
        <rFont val="仿宋_GB2312"/>
        <family val="3"/>
      </rPr>
      <t>备注</t>
    </r>
  </si>
  <si>
    <r>
      <rPr>
        <b/>
        <sz val="13"/>
        <rFont val="仿宋_GB2312"/>
        <family val="3"/>
      </rPr>
      <t>计划</t>
    </r>
    <r>
      <rPr>
        <b/>
        <sz val="13"/>
        <rFont val="Times New Roman"/>
        <family val="1"/>
      </rPr>
      <t xml:space="preserve">
</t>
    </r>
    <r>
      <rPr>
        <b/>
        <sz val="13"/>
        <rFont val="仿宋_GB2312"/>
        <family val="3"/>
      </rPr>
      <t>投资</t>
    </r>
  </si>
  <si>
    <r>
      <t>1-3</t>
    </r>
    <r>
      <rPr>
        <b/>
        <sz val="13"/>
        <rFont val="仿宋_GB2312"/>
        <family val="3"/>
      </rPr>
      <t>月完成投资</t>
    </r>
  </si>
  <si>
    <r>
      <rPr>
        <b/>
        <sz val="13"/>
        <rFont val="仿宋_GB2312"/>
        <family val="3"/>
      </rPr>
      <t>占年度计划比</t>
    </r>
  </si>
  <si>
    <r>
      <rPr>
        <sz val="13"/>
        <rFont val="仿宋_GB2312"/>
        <family val="3"/>
      </rPr>
      <t>总计（共</t>
    </r>
    <r>
      <rPr>
        <sz val="13"/>
        <rFont val="Times New Roman"/>
        <family val="1"/>
      </rPr>
      <t>69</t>
    </r>
    <r>
      <rPr>
        <sz val="13"/>
        <rFont val="仿宋_GB2312"/>
        <family val="3"/>
      </rPr>
      <t>个）</t>
    </r>
  </si>
  <si>
    <r>
      <rPr>
        <sz val="13"/>
        <rFont val="黑体"/>
        <family val="3"/>
      </rPr>
      <t>一</t>
    </r>
  </si>
  <si>
    <r>
      <t>工业项目（</t>
    </r>
    <r>
      <rPr>
        <sz val="12"/>
        <rFont val="Times New Roman"/>
        <family val="1"/>
      </rPr>
      <t>16</t>
    </r>
    <r>
      <rPr>
        <sz val="12"/>
        <rFont val="黑体"/>
        <family val="3"/>
      </rPr>
      <t>个）</t>
    </r>
  </si>
  <si>
    <r>
      <rPr>
        <sz val="13"/>
        <rFont val="仿宋_GB2312"/>
        <family val="3"/>
      </rPr>
      <t>南方（韶关）智能网联新能源汽车试验中心项目</t>
    </r>
  </si>
  <si>
    <t>续建</t>
  </si>
  <si>
    <r>
      <rPr>
        <sz val="13"/>
        <rFont val="仿宋_GB2312"/>
        <family val="3"/>
      </rPr>
      <t>县工信局</t>
    </r>
  </si>
  <si>
    <t>省重点</t>
  </si>
  <si>
    <t>万洋众创城项目</t>
  </si>
  <si>
    <r>
      <rPr>
        <sz val="13"/>
        <rFont val="仿宋_GB2312"/>
        <family val="3"/>
      </rPr>
      <t>县工业园管委会</t>
    </r>
  </si>
  <si>
    <r>
      <rPr>
        <sz val="13"/>
        <rFont val="仿宋_GB2312"/>
        <family val="3"/>
      </rPr>
      <t>迪殷食品生产基地项目</t>
    </r>
  </si>
  <si>
    <r>
      <rPr>
        <sz val="13"/>
        <rFont val="仿宋_GB2312"/>
        <family val="3"/>
      </rPr>
      <t>广东兆盈合成新材料项目</t>
    </r>
  </si>
  <si>
    <t>新建</t>
  </si>
  <si>
    <r>
      <rPr>
        <sz val="13"/>
        <rFont val="仿宋_GB2312"/>
        <family val="3"/>
      </rPr>
      <t>云髻山酒厂（含酒店建设）项目</t>
    </r>
  </si>
  <si>
    <r>
      <rPr>
        <sz val="13"/>
        <rFont val="仿宋_GB2312"/>
        <family val="3"/>
      </rPr>
      <t>县人社局</t>
    </r>
  </si>
  <si>
    <r>
      <rPr>
        <sz val="13"/>
        <rFont val="仿宋_GB2312"/>
        <family val="3"/>
      </rPr>
      <t>新盟食品有限公司新丰生产基地项目（三期）</t>
    </r>
  </si>
  <si>
    <r>
      <rPr>
        <sz val="13"/>
        <rFont val="仿宋_GB2312"/>
        <family val="3"/>
      </rPr>
      <t>雷诺贝尔新型材料项目</t>
    </r>
  </si>
  <si>
    <r>
      <rPr>
        <sz val="13"/>
        <rFont val="仿宋_GB2312"/>
        <family val="3"/>
      </rPr>
      <t>鸿丰绿色工业服务中心水泥窑工业资源化综合利用项目</t>
    </r>
  </si>
  <si>
    <r>
      <rPr>
        <sz val="12"/>
        <rFont val="仿宋_GB2312"/>
        <family val="3"/>
      </rPr>
      <t>市重点</t>
    </r>
  </si>
  <si>
    <r>
      <rPr>
        <sz val="13"/>
        <rFont val="仿宋_GB2312"/>
        <family val="3"/>
      </rPr>
      <t>东新食品园标准厂房建设项目</t>
    </r>
  </si>
  <si>
    <r>
      <rPr>
        <sz val="13"/>
        <rFont val="仿宋_GB2312"/>
        <family val="3"/>
      </rPr>
      <t>天麦休闲食品项目</t>
    </r>
  </si>
  <si>
    <r>
      <rPr>
        <sz val="13"/>
        <rFont val="仿宋_GB2312"/>
        <family val="3"/>
      </rPr>
      <t>仙草家园保健品项目</t>
    </r>
  </si>
  <si>
    <r>
      <rPr>
        <sz val="13"/>
        <rFont val="仿宋_GB2312"/>
        <family val="3"/>
      </rPr>
      <t>清爽节能材料生产线项目</t>
    </r>
  </si>
  <si>
    <r>
      <rPr>
        <sz val="13"/>
        <rFont val="仿宋_GB2312"/>
        <family val="3"/>
      </rPr>
      <t>利达新型建材项目</t>
    </r>
  </si>
  <si>
    <r>
      <rPr>
        <sz val="13"/>
        <rFont val="仿宋_GB2312"/>
        <family val="3"/>
      </rPr>
      <t>丰城街道</t>
    </r>
  </si>
  <si>
    <r>
      <rPr>
        <sz val="13"/>
        <rFont val="仿宋_GB2312"/>
        <family val="3"/>
      </rPr>
      <t>佰旺高性能汽车配件生产基地项目</t>
    </r>
  </si>
  <si>
    <r>
      <rPr>
        <sz val="13"/>
        <rFont val="仿宋_GB2312"/>
        <family val="3"/>
      </rPr>
      <t>华锐木业项目</t>
    </r>
  </si>
  <si>
    <t>韶关新盟食品有限公司交流中心</t>
  </si>
  <si>
    <r>
      <rPr>
        <sz val="13"/>
        <rFont val="黑体"/>
        <family val="3"/>
      </rPr>
      <t>二</t>
    </r>
  </si>
  <si>
    <r>
      <t>农林水生态环保项目（</t>
    </r>
    <r>
      <rPr>
        <sz val="12"/>
        <rFont val="Times New Roman"/>
        <family val="1"/>
      </rPr>
      <t>14</t>
    </r>
    <r>
      <rPr>
        <sz val="12"/>
        <rFont val="黑体"/>
        <family val="3"/>
      </rPr>
      <t>个）</t>
    </r>
  </si>
  <si>
    <r>
      <rPr>
        <sz val="12"/>
        <rFont val="仿宋_GB2312"/>
        <family val="3"/>
      </rPr>
      <t>深业丰农生态产业园</t>
    </r>
  </si>
  <si>
    <r>
      <rPr>
        <sz val="12"/>
        <rFont val="仿宋_GB2312"/>
        <family val="3"/>
      </rPr>
      <t>马头镇政府、县文广旅体局、县农业农村局</t>
    </r>
  </si>
  <si>
    <r>
      <rPr>
        <sz val="12"/>
        <rFont val="仿宋_GB2312"/>
        <family val="3"/>
      </rPr>
      <t>遥田河谷岭南特色乡村经济带</t>
    </r>
  </si>
  <si>
    <r>
      <rPr>
        <sz val="12"/>
        <rFont val="仿宋_GB2312"/>
        <family val="3"/>
      </rPr>
      <t>遥田镇政府</t>
    </r>
  </si>
  <si>
    <r>
      <rPr>
        <sz val="12"/>
        <rFont val="仿宋_GB2312"/>
        <family val="3"/>
      </rPr>
      <t>韶关市新丰县蔬菜产业园</t>
    </r>
  </si>
  <si>
    <r>
      <rPr>
        <sz val="12"/>
        <rFont val="仿宋_GB2312"/>
        <family val="3"/>
      </rPr>
      <t>县农业农村局</t>
    </r>
  </si>
  <si>
    <r>
      <rPr>
        <sz val="12"/>
        <rFont val="仿宋_GB2312"/>
        <family val="3"/>
      </rPr>
      <t>正邦集团新丰县现代化生猪繁育及屠宰、加工一体化项目</t>
    </r>
  </si>
  <si>
    <t>广东华瑞农业示范项目</t>
  </si>
  <si>
    <r>
      <rPr>
        <sz val="12"/>
        <rFont val="仿宋_GB2312"/>
        <family val="3"/>
      </rPr>
      <t>沙田镇政府</t>
    </r>
  </si>
  <si>
    <r>
      <rPr>
        <sz val="12"/>
        <rFont val="仿宋_GB2312"/>
        <family val="3"/>
      </rPr>
      <t>农田流转运营项目</t>
    </r>
  </si>
  <si>
    <r>
      <rPr>
        <sz val="12"/>
        <rFont val="仿宋_GB2312"/>
        <family val="3"/>
      </rPr>
      <t>新丰县聚园兴农业发展有限公司鸽场</t>
    </r>
  </si>
  <si>
    <r>
      <rPr>
        <sz val="12"/>
        <rFont val="仿宋_GB2312"/>
        <family val="3"/>
      </rPr>
      <t>马头镇政府</t>
    </r>
  </si>
  <si>
    <r>
      <rPr>
        <sz val="12"/>
        <rFont val="仿宋_GB2312"/>
        <family val="3"/>
      </rPr>
      <t>花之冠现代农业花卉生产建设项目</t>
    </r>
  </si>
  <si>
    <r>
      <rPr>
        <sz val="12"/>
        <rFont val="仿宋_GB2312"/>
        <family val="3"/>
      </rPr>
      <t>黄</t>
    </r>
    <r>
      <rPr>
        <sz val="12"/>
        <rFont val="宋体"/>
        <family val="0"/>
      </rPr>
      <t>磜</t>
    </r>
    <r>
      <rPr>
        <sz val="12"/>
        <rFont val="仿宋_GB2312"/>
        <family val="3"/>
      </rPr>
      <t>镇政府</t>
    </r>
  </si>
  <si>
    <r>
      <rPr>
        <sz val="12"/>
        <rFont val="仿宋_GB2312"/>
        <family val="3"/>
      </rPr>
      <t>梅坑村生态农业养殖加工示范基地建设项目</t>
    </r>
  </si>
  <si>
    <t>新丰江流域（新丰县城）水环境综合治理工程项目</t>
  </si>
  <si>
    <r>
      <rPr>
        <sz val="12"/>
        <rFont val="仿宋_GB2312"/>
        <family val="3"/>
      </rPr>
      <t>县住建管理局</t>
    </r>
  </si>
  <si>
    <r>
      <rPr>
        <sz val="12"/>
        <rFont val="仿宋_GB2312"/>
        <family val="3"/>
      </rPr>
      <t>新丰江上游新丰县段综合治理工程</t>
    </r>
  </si>
  <si>
    <r>
      <rPr>
        <sz val="12"/>
        <rFont val="仿宋_GB2312"/>
        <family val="3"/>
      </rPr>
      <t>县水务局</t>
    </r>
  </si>
  <si>
    <r>
      <rPr>
        <sz val="12"/>
        <rFont val="仿宋_GB2312"/>
        <family val="3"/>
      </rPr>
      <t>供水管网改造及清洁水系统处理工程</t>
    </r>
  </si>
  <si>
    <r>
      <rPr>
        <sz val="12"/>
        <rFont val="仿宋_GB2312"/>
        <family val="3"/>
      </rPr>
      <t>城镇污水垃圾处理</t>
    </r>
  </si>
  <si>
    <r>
      <rPr>
        <sz val="12"/>
        <rFont val="仿宋_GB2312"/>
        <family val="3"/>
      </rPr>
      <t>市生态环境局新丰分局</t>
    </r>
  </si>
  <si>
    <r>
      <rPr>
        <sz val="12"/>
        <rFont val="仿宋_GB2312"/>
        <family val="3"/>
      </rPr>
      <t>综合环卫管理基地及垃圾填埋场渗沥液调节池改造工程项目</t>
    </r>
  </si>
  <si>
    <r>
      <rPr>
        <sz val="13"/>
        <rFont val="黑体"/>
        <family val="3"/>
      </rPr>
      <t>三</t>
    </r>
  </si>
  <si>
    <r>
      <t>重大基础项目（</t>
    </r>
    <r>
      <rPr>
        <sz val="12"/>
        <rFont val="Times New Roman"/>
        <family val="1"/>
      </rPr>
      <t>8</t>
    </r>
    <r>
      <rPr>
        <sz val="12"/>
        <rFont val="黑体"/>
        <family val="3"/>
      </rPr>
      <t>个）</t>
    </r>
  </si>
  <si>
    <r>
      <rPr>
        <sz val="12"/>
        <rFont val="仿宋_GB2312"/>
        <family val="3"/>
      </rPr>
      <t>新丰县南部对接粤港澳大湾区重大平台建设项目</t>
    </r>
  </si>
  <si>
    <r>
      <rPr>
        <sz val="12"/>
        <rFont val="仿宋_GB2312"/>
        <family val="3"/>
      </rPr>
      <t>县产业转移工业园管委会</t>
    </r>
  </si>
  <si>
    <r>
      <rPr>
        <sz val="12"/>
        <color indexed="8"/>
        <rFont val="仿宋_GB2312"/>
        <family val="3"/>
      </rPr>
      <t>新丰县屋顶分布式光伏开发项目工程</t>
    </r>
  </si>
  <si>
    <r>
      <rPr>
        <sz val="12"/>
        <rFont val="仿宋_GB2312"/>
        <family val="3"/>
      </rPr>
      <t>县国有资产管理集团有限公司</t>
    </r>
  </si>
  <si>
    <r>
      <rPr>
        <sz val="12"/>
        <color indexed="8"/>
        <rFont val="仿宋_GB2312"/>
        <family val="3"/>
      </rPr>
      <t>数字经济项目（智慧交通）</t>
    </r>
  </si>
  <si>
    <r>
      <rPr>
        <sz val="12"/>
        <rFont val="仿宋_GB2312"/>
        <family val="3"/>
      </rPr>
      <t>县交通运输局</t>
    </r>
  </si>
  <si>
    <r>
      <t>粤港澳大湾区</t>
    </r>
    <r>
      <rPr>
        <sz val="12"/>
        <rFont val="Times New Roman"/>
        <family val="1"/>
      </rPr>
      <t>500</t>
    </r>
    <r>
      <rPr>
        <sz val="12"/>
        <rFont val="仿宋_GB2312"/>
        <family val="3"/>
      </rPr>
      <t>千伏外环中段工程（新丰段）</t>
    </r>
  </si>
  <si>
    <r>
      <rPr>
        <sz val="12"/>
        <rFont val="仿宋_GB2312"/>
        <family val="3"/>
      </rPr>
      <t>新丰供电局</t>
    </r>
  </si>
  <si>
    <r>
      <t>2022</t>
    </r>
    <r>
      <rPr>
        <sz val="12"/>
        <rFont val="仿宋_GB2312"/>
        <family val="3"/>
      </rPr>
      <t>年中低压配网基建项目</t>
    </r>
  </si>
  <si>
    <r>
      <rPr>
        <sz val="12"/>
        <rFont val="仿宋_GB2312"/>
        <family val="3"/>
      </rPr>
      <t>广东省韶关市新丰县城市配电网改造工程</t>
    </r>
  </si>
  <si>
    <r>
      <rPr>
        <sz val="12"/>
        <color indexed="8"/>
        <rFont val="仿宋_GB2312"/>
        <family val="3"/>
      </rPr>
      <t>广东省网天然气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仿宋_GB2312"/>
        <family val="3"/>
      </rPr>
      <t>县县通工程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仿宋_GB2312"/>
        <family val="3"/>
      </rPr>
      <t>（新丰专线项目）</t>
    </r>
  </si>
  <si>
    <r>
      <rPr>
        <sz val="12"/>
        <color indexed="8"/>
        <rFont val="仿宋_GB2312"/>
        <family val="3"/>
      </rPr>
      <t>县发改局</t>
    </r>
  </si>
  <si>
    <r>
      <rPr>
        <sz val="12"/>
        <rFont val="仿宋_GB2312"/>
        <family val="3"/>
      </rPr>
      <t>县域内全民健康信息化系统平台建设项目</t>
    </r>
  </si>
  <si>
    <r>
      <rPr>
        <sz val="12"/>
        <rFont val="仿宋_GB2312"/>
        <family val="3"/>
      </rPr>
      <t>县卫生健康局</t>
    </r>
  </si>
  <si>
    <r>
      <rPr>
        <sz val="13"/>
        <rFont val="黑体"/>
        <family val="3"/>
      </rPr>
      <t>四</t>
    </r>
  </si>
  <si>
    <r>
      <t>商业项目（</t>
    </r>
    <r>
      <rPr>
        <sz val="12"/>
        <rFont val="Times New Roman"/>
        <family val="1"/>
      </rPr>
      <t>9</t>
    </r>
    <r>
      <rPr>
        <sz val="12"/>
        <rFont val="黑体"/>
        <family val="3"/>
      </rPr>
      <t>个）</t>
    </r>
  </si>
  <si>
    <r>
      <rPr>
        <sz val="12"/>
        <rFont val="仿宋_GB2312"/>
        <family val="3"/>
      </rPr>
      <t>文化旅游度假综合体项目（德骞）</t>
    </r>
  </si>
  <si>
    <t>宝丰隆城房地产项目</t>
  </si>
  <si>
    <r>
      <rPr>
        <sz val="12"/>
        <rFont val="仿宋_GB2312"/>
        <family val="3"/>
      </rPr>
      <t>县自然资源局</t>
    </r>
  </si>
  <si>
    <r>
      <rPr>
        <sz val="12"/>
        <rFont val="仿宋_GB2312"/>
        <family val="3"/>
      </rPr>
      <t>卓兴房地产项目</t>
    </r>
  </si>
  <si>
    <r>
      <rPr>
        <sz val="12"/>
        <rFont val="仿宋_GB2312"/>
        <family val="3"/>
      </rPr>
      <t>碧桂园星悦湾项目</t>
    </r>
  </si>
  <si>
    <r>
      <rPr>
        <sz val="12"/>
        <rFont val="仿宋_GB2312"/>
        <family val="3"/>
      </rPr>
      <t>金麟壹号院项目</t>
    </r>
  </si>
  <si>
    <r>
      <rPr>
        <sz val="12"/>
        <rFont val="仿宋_GB2312"/>
        <family val="3"/>
      </rPr>
      <t>天御华府项目</t>
    </r>
  </si>
  <si>
    <r>
      <rPr>
        <sz val="12"/>
        <rFont val="仿宋_GB2312"/>
        <family val="3"/>
      </rPr>
      <t>众兴花园项目</t>
    </r>
  </si>
  <si>
    <r>
      <rPr>
        <sz val="12"/>
        <rFont val="仿宋_GB2312"/>
        <family val="3"/>
      </rPr>
      <t>县公安局</t>
    </r>
  </si>
  <si>
    <r>
      <rPr>
        <sz val="12"/>
        <rFont val="仿宋_GB2312"/>
        <family val="3"/>
      </rPr>
      <t>新丰县优质农产品营销平台项目</t>
    </r>
  </si>
  <si>
    <r>
      <rPr>
        <sz val="12"/>
        <rFont val="仿宋_GB2312"/>
        <family val="3"/>
      </rPr>
      <t>新丰县应急物资、粮食和救援装备建设项目</t>
    </r>
  </si>
  <si>
    <r>
      <rPr>
        <sz val="12"/>
        <rFont val="仿宋_GB2312"/>
        <family val="3"/>
      </rPr>
      <t>县发改局</t>
    </r>
  </si>
  <si>
    <r>
      <rPr>
        <sz val="13"/>
        <rFont val="黑体"/>
        <family val="3"/>
      </rPr>
      <t>五</t>
    </r>
  </si>
  <si>
    <r>
      <t>服务业项目（</t>
    </r>
    <r>
      <rPr>
        <sz val="12"/>
        <rFont val="Times New Roman"/>
        <family val="1"/>
      </rPr>
      <t>12</t>
    </r>
    <r>
      <rPr>
        <sz val="12"/>
        <rFont val="黑体"/>
        <family val="3"/>
      </rPr>
      <t>个）</t>
    </r>
  </si>
  <si>
    <r>
      <rPr>
        <sz val="12"/>
        <rFont val="仿宋_GB2312"/>
        <family val="3"/>
      </rPr>
      <t>雪山国际旅游度假区项目</t>
    </r>
  </si>
  <si>
    <r>
      <rPr>
        <sz val="12"/>
        <rFont val="仿宋_GB2312"/>
        <family val="3"/>
      </rPr>
      <t>县林业局</t>
    </r>
  </si>
  <si>
    <r>
      <rPr>
        <sz val="12"/>
        <rFont val="仿宋_GB2312"/>
        <family val="3"/>
      </rPr>
      <t>新丰县八仙顶森林康养旅游区暨林下立体经济示范园项目</t>
    </r>
  </si>
  <si>
    <r>
      <rPr>
        <sz val="12"/>
        <rFont val="仿宋_GB2312"/>
        <family val="3"/>
      </rPr>
      <t>马拉松庄园</t>
    </r>
  </si>
  <si>
    <r>
      <rPr>
        <sz val="12"/>
        <rFont val="仿宋_GB2312"/>
        <family val="3"/>
      </rPr>
      <t>县文广旅体局</t>
    </r>
  </si>
  <si>
    <r>
      <rPr>
        <sz val="12"/>
        <rFont val="仿宋_GB2312"/>
        <family val="3"/>
      </rPr>
      <t>江源温泉谷项目</t>
    </r>
  </si>
  <si>
    <r>
      <rPr>
        <sz val="12"/>
        <rFont val="仿宋_GB2312"/>
        <family val="3"/>
      </rPr>
      <t>县文广旅体局、梅坑镇政府</t>
    </r>
  </si>
  <si>
    <t>新丰县大风门旅游度假村项目</t>
  </si>
  <si>
    <r>
      <t>新丰</t>
    </r>
    <r>
      <rPr>
        <sz val="12"/>
        <rFont val="Calibri"/>
        <family val="2"/>
      </rPr>
      <t>●</t>
    </r>
    <r>
      <rPr>
        <sz val="12"/>
        <rFont val="仿宋_GB2312"/>
        <family val="3"/>
      </rPr>
      <t>茶酒文化博览园项目</t>
    </r>
  </si>
  <si>
    <r>
      <rPr>
        <sz val="12"/>
        <rFont val="仿宋_GB2312"/>
        <family val="3"/>
      </rPr>
      <t>梅坑镇政府</t>
    </r>
  </si>
  <si>
    <r>
      <rPr>
        <sz val="12"/>
        <rFont val="仿宋_GB2312"/>
        <family val="3"/>
      </rPr>
      <t>县级医院医疗救治应急建设体系项目</t>
    </r>
  </si>
  <si>
    <r>
      <rPr>
        <sz val="12"/>
        <rFont val="仿宋_GB2312"/>
        <family val="3"/>
      </rPr>
      <t>广东省韶关市新丰县融湾职业技术学校建设</t>
    </r>
  </si>
  <si>
    <r>
      <rPr>
        <sz val="12"/>
        <rFont val="仿宋_GB2312"/>
        <family val="3"/>
      </rPr>
      <t>县教育局</t>
    </r>
  </si>
  <si>
    <r>
      <rPr>
        <sz val="12"/>
        <rFont val="仿宋_GB2312"/>
        <family val="3"/>
      </rPr>
      <t>新丰县第二中学教学综合楼建设项目</t>
    </r>
  </si>
  <si>
    <r>
      <rPr>
        <sz val="12"/>
        <rFont val="仿宋_GB2312"/>
        <family val="3"/>
      </rPr>
      <t>新丰县教育补短板（二期）项目</t>
    </r>
  </si>
  <si>
    <t>区域性敬老院（马头）新建项目</t>
  </si>
  <si>
    <r>
      <rPr>
        <sz val="12"/>
        <rFont val="仿宋_GB2312"/>
        <family val="3"/>
      </rPr>
      <t>县民政局</t>
    </r>
  </si>
  <si>
    <r>
      <rPr>
        <sz val="12"/>
        <rFont val="仿宋_GB2312"/>
        <family val="3"/>
      </rPr>
      <t>新丰县流浪乞讨人员救助安置中心项目</t>
    </r>
  </si>
  <si>
    <r>
      <rPr>
        <sz val="13"/>
        <rFont val="黑体"/>
        <family val="3"/>
      </rPr>
      <t>六</t>
    </r>
  </si>
  <si>
    <r>
      <t>城镇基础项目（</t>
    </r>
    <r>
      <rPr>
        <sz val="12"/>
        <rFont val="Times New Roman"/>
        <family val="1"/>
      </rPr>
      <t>10</t>
    </r>
    <r>
      <rPr>
        <sz val="12"/>
        <rFont val="黑体"/>
        <family val="3"/>
      </rPr>
      <t>个）</t>
    </r>
  </si>
  <si>
    <t>广东省韶关市新丰县农村人居环境项目</t>
  </si>
  <si>
    <r>
      <rPr>
        <sz val="12"/>
        <rFont val="仿宋_GB2312"/>
        <family val="3"/>
      </rPr>
      <t>省道</t>
    </r>
    <r>
      <rPr>
        <sz val="12"/>
        <rFont val="Times New Roman"/>
        <family val="1"/>
      </rPr>
      <t>S347</t>
    </r>
    <r>
      <rPr>
        <sz val="12"/>
        <rFont val="仿宋_GB2312"/>
        <family val="3"/>
      </rPr>
      <t>线新丰县梅坑至回龙段路面改造工程</t>
    </r>
  </si>
  <si>
    <r>
      <rPr>
        <sz val="12"/>
        <rFont val="仿宋_GB2312"/>
        <family val="3"/>
      </rPr>
      <t>新丰公路事务中心</t>
    </r>
  </si>
  <si>
    <r>
      <t>新丰县</t>
    </r>
    <r>
      <rPr>
        <sz val="12"/>
        <color indexed="8"/>
        <rFont val="Times New Roman"/>
        <family val="1"/>
      </rPr>
      <t>X882</t>
    </r>
    <r>
      <rPr>
        <sz val="12"/>
        <color indexed="8"/>
        <rFont val="仿宋_GB2312"/>
        <family val="3"/>
      </rPr>
      <t>线大马至丹桂山（第二期）公路改造工程</t>
    </r>
  </si>
  <si>
    <r>
      <rPr>
        <sz val="12"/>
        <color indexed="8"/>
        <rFont val="仿宋_GB2312"/>
        <family val="3"/>
      </rPr>
      <t>县地方公路事务中心</t>
    </r>
  </si>
  <si>
    <r>
      <rPr>
        <sz val="12"/>
        <color indexed="8"/>
        <rFont val="仿宋_GB2312"/>
        <family val="3"/>
      </rPr>
      <t>南区路网建设项目</t>
    </r>
  </si>
  <si>
    <r>
      <rPr>
        <sz val="12"/>
        <color indexed="8"/>
        <rFont val="仿宋_GB2312"/>
        <family val="3"/>
      </rPr>
      <t>县住建管理局</t>
    </r>
  </si>
  <si>
    <r>
      <rPr>
        <sz val="12"/>
        <color indexed="8"/>
        <rFont val="仿宋_GB2312"/>
        <family val="3"/>
      </rPr>
      <t>新丰县消防站及消防训练基地项目</t>
    </r>
  </si>
  <si>
    <r>
      <rPr>
        <sz val="12"/>
        <color indexed="8"/>
        <rFont val="仿宋_GB2312"/>
        <family val="3"/>
      </rPr>
      <t>县消防救援大队</t>
    </r>
  </si>
  <si>
    <r>
      <rPr>
        <sz val="12"/>
        <color indexed="8"/>
        <rFont val="仿宋_GB2312"/>
        <family val="3"/>
      </rPr>
      <t>新丰江大桥建设工程项目</t>
    </r>
  </si>
  <si>
    <t>丰江新城龙围起步区路网及新城停车场建设项目</t>
  </si>
  <si>
    <r>
      <rPr>
        <sz val="12"/>
        <color indexed="8"/>
        <rFont val="仿宋_GB2312"/>
        <family val="3"/>
      </rPr>
      <t>县代建局</t>
    </r>
  </si>
  <si>
    <r>
      <rPr>
        <sz val="12"/>
        <color indexed="8"/>
        <rFont val="仿宋_GB2312"/>
        <family val="3"/>
      </rPr>
      <t>市重点</t>
    </r>
  </si>
  <si>
    <r>
      <rPr>
        <sz val="12"/>
        <rFont val="仿宋_GB2312"/>
        <family val="3"/>
      </rPr>
      <t>丰城街道社区卫生服务中心整体迁建项目工程</t>
    </r>
  </si>
  <si>
    <t>新丰县遥田镇卫生院规范化建设项目</t>
  </si>
  <si>
    <r>
      <rPr>
        <sz val="12"/>
        <rFont val="仿宋_GB2312"/>
        <family val="3"/>
      </rPr>
      <t>新丰县回龙镇中心卫生院公共卫生服务综合楼项目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</si>
</sst>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%"/>
    <numFmt numFmtId="180" formatCode="0_ "/>
    <numFmt numFmtId="181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3"/>
      <name val="宋体"/>
      <family val="0"/>
    </font>
    <font>
      <sz val="13"/>
      <name val="Times New Roman"/>
      <family val="1"/>
    </font>
    <font>
      <sz val="20"/>
      <name val="方正小标宋简体"/>
      <family val="4"/>
    </font>
    <font>
      <b/>
      <sz val="13"/>
      <name val="Times New Roman"/>
      <family val="1"/>
    </font>
    <font>
      <b/>
      <sz val="13"/>
      <name val="仿宋_GB2312"/>
      <family val="3"/>
    </font>
    <font>
      <sz val="12"/>
      <name val="黑体"/>
      <family val="3"/>
    </font>
    <font>
      <sz val="13"/>
      <name val="仿宋_GB2312"/>
      <family val="3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3"/>
      <name val="黑体"/>
      <family val="3"/>
    </font>
    <font>
      <sz val="12"/>
      <name val="Calibri"/>
      <family val="2"/>
    </font>
    <font>
      <sz val="12"/>
      <color theme="1"/>
      <name val="Times New Roman"/>
      <family val="1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 vertical="center"/>
      <protection/>
    </xf>
    <xf numFmtId="0" fontId="27" fillId="0" borderId="0" applyNumberFormat="0" applyFill="0" applyBorder="0" applyAlignment="0" applyProtection="0"/>
    <xf numFmtId="0" fontId="14" fillId="0" borderId="0">
      <alignment vertical="center"/>
      <protection/>
    </xf>
    <xf numFmtId="0" fontId="16" fillId="0" borderId="3" applyNumberFormat="0" applyFill="0" applyAlignment="0" applyProtection="0"/>
    <xf numFmtId="0" fontId="14" fillId="0" borderId="0">
      <alignment vertical="center"/>
      <protection/>
    </xf>
    <xf numFmtId="0" fontId="29" fillId="0" borderId="0">
      <alignment vertical="center"/>
      <protection/>
    </xf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31" fillId="2" borderId="5" applyNumberFormat="0" applyAlignment="0" applyProtection="0"/>
    <xf numFmtId="0" fontId="30" fillId="2" borderId="1" applyNumberFormat="0" applyAlignment="0" applyProtection="0"/>
    <xf numFmtId="0" fontId="22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7" applyNumberFormat="0" applyFill="0" applyAlignment="0" applyProtection="0"/>
    <xf numFmtId="0" fontId="29" fillId="0" borderId="0">
      <alignment vertical="center"/>
      <protection/>
    </xf>
    <xf numFmtId="0" fontId="19" fillId="0" borderId="8" applyNumberFormat="0" applyFill="0" applyAlignment="0" applyProtection="0"/>
    <xf numFmtId="0" fontId="26" fillId="9" borderId="0" applyNumberFormat="0" applyBorder="0" applyAlignment="0" applyProtection="0"/>
    <xf numFmtId="0" fontId="32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0" borderId="0">
      <alignment/>
      <protection/>
    </xf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8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9" xfId="50" applyNumberFormat="1" applyFont="1" applyFill="1" applyBorder="1" applyAlignment="1">
      <alignment horizontal="center" vertical="center" wrapText="1"/>
      <protection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50" applyNumberFormat="1" applyFont="1" applyFill="1" applyBorder="1" applyAlignment="1">
      <alignment horizontal="left" vertical="center" wrapText="1"/>
      <protection/>
    </xf>
    <xf numFmtId="49" fontId="4" fillId="0" borderId="9" xfId="50" applyNumberFormat="1" applyFont="1" applyFill="1" applyBorder="1" applyAlignment="1">
      <alignment horizontal="left" vertical="center" wrapText="1"/>
      <protection/>
    </xf>
    <xf numFmtId="49" fontId="6" fillId="0" borderId="9" xfId="50" applyNumberFormat="1" applyFont="1" applyFill="1" applyBorder="1" applyAlignment="1">
      <alignment horizontal="center" vertical="center" wrapText="1"/>
      <protection/>
    </xf>
    <xf numFmtId="180" fontId="4" fillId="0" borderId="9" xfId="0" applyNumberFormat="1" applyFont="1" applyFill="1" applyBorder="1" applyAlignment="1">
      <alignment horizontal="center" vertical="center"/>
    </xf>
    <xf numFmtId="49" fontId="4" fillId="0" borderId="9" xfId="50" applyNumberFormat="1" applyFont="1" applyFill="1" applyBorder="1" applyAlignment="1">
      <alignment horizontal="justify" vertical="center" wrapText="1"/>
      <protection/>
    </xf>
    <xf numFmtId="49" fontId="9" fillId="0" borderId="9" xfId="50" applyNumberFormat="1" applyFont="1" applyFill="1" applyBorder="1" applyAlignment="1">
      <alignment horizontal="center" vertical="center" wrapText="1"/>
      <protection/>
    </xf>
    <xf numFmtId="0" fontId="4" fillId="0" borderId="9" xfId="50" applyFont="1" applyFill="1" applyBorder="1" applyAlignment="1">
      <alignment horizontal="center" vertical="center" wrapText="1"/>
      <protection/>
    </xf>
    <xf numFmtId="178" fontId="4" fillId="0" borderId="9" xfId="0" applyNumberFormat="1" applyFont="1" applyFill="1" applyBorder="1" applyAlignment="1">
      <alignment horizontal="center" vertical="center"/>
    </xf>
    <xf numFmtId="49" fontId="4" fillId="0" borderId="9" xfId="50" applyNumberFormat="1" applyFont="1" applyFill="1" applyBorder="1" applyAlignment="1">
      <alignment horizontal="center" vertical="center" wrapText="1"/>
      <protection/>
    </xf>
    <xf numFmtId="49" fontId="9" fillId="0" borderId="9" xfId="50" applyNumberFormat="1" applyFont="1" applyFill="1" applyBorder="1" applyAlignment="1">
      <alignment horizontal="justify" vertical="center" wrapText="1"/>
      <protection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50" applyNumberFormat="1" applyFont="1" applyFill="1" applyBorder="1" applyAlignment="1">
      <alignment vertical="center" wrapText="1"/>
      <protection/>
    </xf>
    <xf numFmtId="181" fontId="4" fillId="0" borderId="9" xfId="0" applyNumberFormat="1" applyFont="1" applyFill="1" applyBorder="1" applyAlignment="1">
      <alignment horizontal="center" vertical="center" wrapText="1"/>
    </xf>
    <xf numFmtId="49" fontId="2" fillId="0" borderId="9" xfId="50" applyNumberFormat="1" applyFont="1" applyFill="1" applyBorder="1" applyAlignment="1">
      <alignment horizontal="justify" vertical="center" wrapText="1"/>
      <protection/>
    </xf>
    <xf numFmtId="49" fontId="10" fillId="0" borderId="9" xfId="50" applyNumberFormat="1" applyFont="1" applyFill="1" applyBorder="1" applyAlignment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49" fontId="2" fillId="0" borderId="9" xfId="50" applyNumberFormat="1" applyFont="1" applyFill="1" applyBorder="1" applyAlignment="1">
      <alignment horizontal="center" vertical="center" wrapText="1"/>
      <protection/>
    </xf>
    <xf numFmtId="180" fontId="2" fillId="0" borderId="9" xfId="50" applyNumberFormat="1" applyFont="1" applyFill="1" applyBorder="1" applyAlignment="1">
      <alignment horizontal="center" vertical="center" wrapText="1"/>
      <protection/>
    </xf>
    <xf numFmtId="49" fontId="2" fillId="0" borderId="9" xfId="50" applyNumberFormat="1" applyFont="1" applyFill="1" applyBorder="1" applyAlignment="1">
      <alignment horizontal="left" vertical="center" wrapText="1"/>
      <protection/>
    </xf>
    <xf numFmtId="49" fontId="10" fillId="0" borderId="9" xfId="50" applyNumberFormat="1" applyFont="1" applyFill="1" applyBorder="1" applyAlignment="1">
      <alignment horizontal="left" vertical="center" wrapText="1"/>
      <protection/>
    </xf>
    <xf numFmtId="178" fontId="4" fillId="0" borderId="9" xfId="0" applyNumberFormat="1" applyFont="1" applyFill="1" applyBorder="1" applyAlignment="1">
      <alignment horizontal="center" vertical="center"/>
    </xf>
    <xf numFmtId="0" fontId="10" fillId="0" borderId="9" xfId="50" applyFont="1" applyFill="1" applyBorder="1" applyAlignment="1">
      <alignment horizontal="justify" vertical="center" wrapText="1"/>
      <protection/>
    </xf>
    <xf numFmtId="0" fontId="2" fillId="0" borderId="9" xfId="50" applyFont="1" applyFill="1" applyBorder="1" applyAlignment="1">
      <alignment horizontal="justify" vertical="center" wrapText="1"/>
      <protection/>
    </xf>
    <xf numFmtId="0" fontId="2" fillId="0" borderId="9" xfId="50" applyFont="1" applyFill="1" applyBorder="1" applyAlignment="1">
      <alignment horizontal="center" vertical="center" wrapText="1"/>
      <protection/>
    </xf>
    <xf numFmtId="49" fontId="8" fillId="0" borderId="9" xfId="50" applyNumberFormat="1" applyFont="1" applyFill="1" applyBorder="1" applyAlignment="1">
      <alignment horizontal="justify" vertical="center" wrapText="1"/>
      <protection/>
    </xf>
    <xf numFmtId="0" fontId="36" fillId="0" borderId="9" xfId="0" applyFont="1" applyFill="1" applyBorder="1" applyAlignment="1">
      <alignment vertical="center" wrapText="1"/>
    </xf>
    <xf numFmtId="49" fontId="10" fillId="0" borderId="9" xfId="50" applyNumberFormat="1" applyFont="1" applyFill="1" applyBorder="1" applyAlignment="1">
      <alignment horizontal="justify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10" fillId="0" borderId="9" xfId="5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5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49" fontId="37" fillId="0" borderId="9" xfId="50" applyNumberFormat="1" applyFont="1" applyFill="1" applyBorder="1" applyAlignment="1">
      <alignment horizontal="justify" vertical="center" wrapText="1"/>
      <protection/>
    </xf>
    <xf numFmtId="180" fontId="36" fillId="0" borderId="9" xfId="50" applyNumberFormat="1" applyFont="1" applyFill="1" applyBorder="1" applyAlignment="1">
      <alignment horizontal="center" vertical="center" wrapText="1"/>
      <protection/>
    </xf>
    <xf numFmtId="49" fontId="36" fillId="0" borderId="9" xfId="50" applyNumberFormat="1" applyFont="1" applyFill="1" applyBorder="1" applyAlignment="1">
      <alignment horizontal="center" vertical="center" wrapText="1"/>
      <protection/>
    </xf>
    <xf numFmtId="0" fontId="36" fillId="0" borderId="9" xfId="50" applyFont="1" applyFill="1" applyBorder="1" applyAlignment="1">
      <alignment horizontal="justify" vertical="center" wrapText="1"/>
      <protection/>
    </xf>
    <xf numFmtId="49" fontId="36" fillId="0" borderId="9" xfId="50" applyNumberFormat="1" applyFont="1" applyFill="1" applyBorder="1" applyAlignment="1">
      <alignment horizontal="justify" vertical="center" wrapText="1"/>
      <protection/>
    </xf>
    <xf numFmtId="0" fontId="36" fillId="0" borderId="9" xfId="50" applyFont="1" applyFill="1" applyBorder="1" applyAlignment="1">
      <alignment horizontal="center" vertical="center" wrapText="1"/>
      <protection/>
    </xf>
    <xf numFmtId="180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6" fillId="0" borderId="9" xfId="50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_重点项目库_1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常规_Sheet2_重点项目库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1" xfId="72"/>
    <cellStyle name="常规 3" xfId="73"/>
    <cellStyle name="常规 2" xfId="74"/>
    <cellStyle name="常规 14" xfId="75"/>
    <cellStyle name="常规 7" xfId="76"/>
    <cellStyle name="常规 5" xfId="77"/>
    <cellStyle name="常规 1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85" workbookViewId="0" topLeftCell="A1">
      <pane ySplit="5" topLeftCell="A6" activePane="bottomLeft" state="frozen"/>
      <selection pane="bottomLeft" activeCell="L10" sqref="L10"/>
    </sheetView>
  </sheetViews>
  <sheetFormatPr defaultColWidth="9.00390625" defaultRowHeight="14.25"/>
  <cols>
    <col min="1" max="1" width="5.00390625" style="5" customWidth="1"/>
    <col min="2" max="2" width="31.625" style="3" customWidth="1"/>
    <col min="3" max="3" width="6.25390625" style="3" customWidth="1"/>
    <col min="4" max="4" width="9.375" style="3" customWidth="1"/>
    <col min="5" max="5" width="9.625" style="3" customWidth="1"/>
    <col min="6" max="6" width="10.125" style="6" customWidth="1"/>
    <col min="7" max="7" width="9.125" style="7" customWidth="1"/>
    <col min="8" max="8" width="17.00390625" style="8" customWidth="1"/>
    <col min="9" max="9" width="6.125" style="5" customWidth="1"/>
    <col min="10" max="10" width="9.375" style="1" bestFit="1" customWidth="1"/>
    <col min="11" max="11" width="9.00390625" style="1" customWidth="1"/>
    <col min="12" max="12" width="12.625" style="1" bestFit="1" customWidth="1"/>
    <col min="13" max="255" width="9.00390625" style="1" customWidth="1"/>
  </cols>
  <sheetData>
    <row r="1" spans="1:9" ht="28.5" customHeight="1">
      <c r="A1" s="9" t="s">
        <v>0</v>
      </c>
      <c r="B1" s="10"/>
      <c r="C1" s="10"/>
      <c r="D1" s="10"/>
      <c r="E1" s="10"/>
      <c r="F1" s="11"/>
      <c r="G1" s="12"/>
      <c r="H1" s="13"/>
      <c r="I1" s="71"/>
    </row>
    <row r="2" spans="1:9" ht="34.5" customHeight="1">
      <c r="A2" s="14" t="s">
        <v>1</v>
      </c>
      <c r="B2" s="15"/>
      <c r="C2" s="15"/>
      <c r="D2" s="15"/>
      <c r="E2" s="15"/>
      <c r="F2" s="16"/>
      <c r="G2" s="17"/>
      <c r="H2" s="15"/>
      <c r="I2" s="14"/>
    </row>
    <row r="3" spans="1:9" ht="18" customHeight="1">
      <c r="A3" s="18" t="s">
        <v>2</v>
      </c>
      <c r="B3" s="19"/>
      <c r="C3" s="19"/>
      <c r="D3" s="19"/>
      <c r="E3" s="19"/>
      <c r="F3" s="19"/>
      <c r="G3" s="19"/>
      <c r="H3" s="20"/>
      <c r="I3" s="72"/>
    </row>
    <row r="4" spans="1:9" s="1" customFormat="1" ht="22.5" customHeight="1">
      <c r="A4" s="21" t="s">
        <v>3</v>
      </c>
      <c r="B4" s="22" t="s">
        <v>4</v>
      </c>
      <c r="C4" s="23" t="s">
        <v>5</v>
      </c>
      <c r="D4" s="24" t="s">
        <v>6</v>
      </c>
      <c r="E4" s="24" t="s">
        <v>7</v>
      </c>
      <c r="F4" s="25"/>
      <c r="G4" s="26"/>
      <c r="H4" s="27" t="s">
        <v>8</v>
      </c>
      <c r="I4" s="21" t="s">
        <v>9</v>
      </c>
    </row>
    <row r="5" spans="1:9" s="1" customFormat="1" ht="39.75" customHeight="1">
      <c r="A5" s="21"/>
      <c r="B5" s="22"/>
      <c r="C5" s="28"/>
      <c r="D5" s="24"/>
      <c r="E5" s="24" t="s">
        <v>10</v>
      </c>
      <c r="F5" s="29" t="s">
        <v>11</v>
      </c>
      <c r="G5" s="26" t="s">
        <v>12</v>
      </c>
      <c r="H5" s="24"/>
      <c r="I5" s="21"/>
    </row>
    <row r="6" spans="1:9" s="1" customFormat="1" ht="33" customHeight="1">
      <c r="A6" s="30"/>
      <c r="B6" s="31" t="s">
        <v>13</v>
      </c>
      <c r="C6" s="31"/>
      <c r="D6" s="32">
        <f>D7+D24+D39+D48+D58+D71</f>
        <v>5227129</v>
      </c>
      <c r="E6" s="32">
        <f>E7+E24+E39+E48+E58+E71</f>
        <v>604879</v>
      </c>
      <c r="F6" s="32">
        <f>F7+F24+F39+F48+F58+F71</f>
        <v>61196</v>
      </c>
      <c r="G6" s="33">
        <f>F6/E6</f>
        <v>0.10117064735261101</v>
      </c>
      <c r="H6" s="34"/>
      <c r="I6" s="44"/>
    </row>
    <row r="7" spans="1:9" s="2" customFormat="1" ht="42" customHeight="1">
      <c r="A7" s="35" t="s">
        <v>14</v>
      </c>
      <c r="B7" s="36" t="s">
        <v>15</v>
      </c>
      <c r="C7" s="37"/>
      <c r="D7" s="32">
        <f>SUM(D8:D23)</f>
        <v>1513014</v>
      </c>
      <c r="E7" s="32">
        <f>SUM(E8:E23)</f>
        <v>215136</v>
      </c>
      <c r="F7" s="32">
        <f>SUM(F8:F23)</f>
        <v>21869</v>
      </c>
      <c r="G7" s="33">
        <f aca="true" t="shared" si="0" ref="G7:G38">F7/E7</f>
        <v>0.10165197828350439</v>
      </c>
      <c r="H7" s="38"/>
      <c r="I7" s="44"/>
    </row>
    <row r="8" spans="1:9" s="3" customFormat="1" ht="45" customHeight="1">
      <c r="A8" s="39">
        <v>1</v>
      </c>
      <c r="B8" s="40" t="s">
        <v>16</v>
      </c>
      <c r="C8" s="41" t="s">
        <v>17</v>
      </c>
      <c r="D8" s="42">
        <v>215000</v>
      </c>
      <c r="E8" s="42">
        <v>50000</v>
      </c>
      <c r="F8" s="43">
        <v>2229</v>
      </c>
      <c r="G8" s="33">
        <f t="shared" si="0"/>
        <v>0.04458</v>
      </c>
      <c r="H8" s="44" t="s">
        <v>18</v>
      </c>
      <c r="I8" s="53" t="s">
        <v>19</v>
      </c>
    </row>
    <row r="9" spans="1:9" s="3" customFormat="1" ht="33.75" customHeight="1">
      <c r="A9" s="39">
        <v>2</v>
      </c>
      <c r="B9" s="45" t="s">
        <v>20</v>
      </c>
      <c r="C9" s="41" t="s">
        <v>17</v>
      </c>
      <c r="D9" s="42">
        <v>1000000</v>
      </c>
      <c r="E9" s="42">
        <v>50000</v>
      </c>
      <c r="F9" s="46">
        <v>8558</v>
      </c>
      <c r="G9" s="33">
        <f t="shared" si="0"/>
        <v>0.17116</v>
      </c>
      <c r="H9" s="44" t="s">
        <v>21</v>
      </c>
      <c r="I9" s="53" t="s">
        <v>19</v>
      </c>
    </row>
    <row r="10" spans="1:9" s="3" customFormat="1" ht="33.75" customHeight="1">
      <c r="A10" s="39">
        <v>3</v>
      </c>
      <c r="B10" s="40" t="s">
        <v>22</v>
      </c>
      <c r="C10" s="41" t="s">
        <v>17</v>
      </c>
      <c r="D10" s="42">
        <v>56000</v>
      </c>
      <c r="E10" s="42">
        <v>15000</v>
      </c>
      <c r="F10" s="46">
        <v>2300</v>
      </c>
      <c r="G10" s="33">
        <f t="shared" si="0"/>
        <v>0.15333333333333332</v>
      </c>
      <c r="H10" s="44" t="s">
        <v>21</v>
      </c>
      <c r="I10" s="53" t="s">
        <v>19</v>
      </c>
    </row>
    <row r="11" spans="1:9" s="3" customFormat="1" ht="40.5" customHeight="1">
      <c r="A11" s="39">
        <v>4</v>
      </c>
      <c r="B11" s="40" t="s">
        <v>23</v>
      </c>
      <c r="C11" s="41" t="s">
        <v>24</v>
      </c>
      <c r="D11" s="42">
        <v>10000</v>
      </c>
      <c r="E11" s="42">
        <v>3000</v>
      </c>
      <c r="F11" s="43">
        <v>0</v>
      </c>
      <c r="G11" s="33">
        <f t="shared" si="0"/>
        <v>0</v>
      </c>
      <c r="H11" s="44" t="s">
        <v>21</v>
      </c>
      <c r="I11" s="73"/>
    </row>
    <row r="12" spans="1:9" s="3" customFormat="1" ht="40.5" customHeight="1">
      <c r="A12" s="39">
        <v>5</v>
      </c>
      <c r="B12" s="40" t="s">
        <v>25</v>
      </c>
      <c r="C12" s="41" t="s">
        <v>17</v>
      </c>
      <c r="D12" s="32">
        <v>50000</v>
      </c>
      <c r="E12" s="32">
        <v>5000</v>
      </c>
      <c r="F12" s="43">
        <v>820</v>
      </c>
      <c r="G12" s="33">
        <f t="shared" si="0"/>
        <v>0.164</v>
      </c>
      <c r="H12" s="44" t="s">
        <v>26</v>
      </c>
      <c r="I12" s="56"/>
    </row>
    <row r="13" spans="1:9" s="3" customFormat="1" ht="40.5" customHeight="1">
      <c r="A13" s="39">
        <v>6</v>
      </c>
      <c r="B13" s="40" t="s">
        <v>27</v>
      </c>
      <c r="C13" s="41" t="s">
        <v>17</v>
      </c>
      <c r="D13" s="32">
        <v>30400</v>
      </c>
      <c r="E13" s="32">
        <v>20000</v>
      </c>
      <c r="F13" s="43">
        <v>2525</v>
      </c>
      <c r="G13" s="33">
        <f t="shared" si="0"/>
        <v>0.12625</v>
      </c>
      <c r="H13" s="44" t="s">
        <v>18</v>
      </c>
      <c r="I13" s="56"/>
    </row>
    <row r="14" spans="1:9" s="3" customFormat="1" ht="40.5" customHeight="1">
      <c r="A14" s="39">
        <v>7</v>
      </c>
      <c r="B14" s="47" t="s">
        <v>28</v>
      </c>
      <c r="C14" s="48" t="s">
        <v>24</v>
      </c>
      <c r="D14" s="34">
        <v>20000</v>
      </c>
      <c r="E14" s="34">
        <v>5000</v>
      </c>
      <c r="F14" s="43">
        <v>0</v>
      </c>
      <c r="G14" s="33">
        <f t="shared" si="0"/>
        <v>0</v>
      </c>
      <c r="H14" s="49" t="s">
        <v>21</v>
      </c>
      <c r="I14" s="70"/>
    </row>
    <row r="15" spans="1:9" s="3" customFormat="1" ht="45.75" customHeight="1">
      <c r="A15" s="39">
        <v>8</v>
      </c>
      <c r="B15" s="50" t="s">
        <v>29</v>
      </c>
      <c r="C15" s="41" t="s">
        <v>17</v>
      </c>
      <c r="D15" s="51">
        <v>15136</v>
      </c>
      <c r="E15" s="51">
        <v>12836</v>
      </c>
      <c r="F15" s="46">
        <v>990</v>
      </c>
      <c r="G15" s="33">
        <f t="shared" si="0"/>
        <v>0.07712683078840761</v>
      </c>
      <c r="H15" s="44" t="s">
        <v>21</v>
      </c>
      <c r="I15" s="56" t="s">
        <v>30</v>
      </c>
    </row>
    <row r="16" spans="1:9" s="3" customFormat="1" ht="40.5" customHeight="1">
      <c r="A16" s="39">
        <v>9</v>
      </c>
      <c r="B16" s="40" t="s">
        <v>31</v>
      </c>
      <c r="C16" s="41" t="s">
        <v>17</v>
      </c>
      <c r="D16" s="32">
        <v>14990</v>
      </c>
      <c r="E16" s="32">
        <v>6500</v>
      </c>
      <c r="F16" s="43">
        <v>100</v>
      </c>
      <c r="G16" s="33">
        <f t="shared" si="0"/>
        <v>0.015384615384615385</v>
      </c>
      <c r="H16" s="44" t="s">
        <v>21</v>
      </c>
      <c r="I16" s="56"/>
    </row>
    <row r="17" spans="1:9" s="3" customFormat="1" ht="40.5" customHeight="1">
      <c r="A17" s="39">
        <v>10</v>
      </c>
      <c r="B17" s="40" t="s">
        <v>32</v>
      </c>
      <c r="C17" s="41" t="s">
        <v>24</v>
      </c>
      <c r="D17" s="51">
        <v>20000</v>
      </c>
      <c r="E17" s="51">
        <v>5000</v>
      </c>
      <c r="F17" s="43">
        <v>0</v>
      </c>
      <c r="G17" s="33">
        <f t="shared" si="0"/>
        <v>0</v>
      </c>
      <c r="H17" s="44" t="s">
        <v>18</v>
      </c>
      <c r="I17" s="73"/>
    </row>
    <row r="18" spans="1:9" s="3" customFormat="1" ht="40.5" customHeight="1">
      <c r="A18" s="39">
        <v>11</v>
      </c>
      <c r="B18" s="40" t="s">
        <v>33</v>
      </c>
      <c r="C18" s="41" t="s">
        <v>24</v>
      </c>
      <c r="D18" s="51">
        <v>11000</v>
      </c>
      <c r="E18" s="51">
        <v>3000</v>
      </c>
      <c r="F18" s="43">
        <v>0</v>
      </c>
      <c r="G18" s="33">
        <f t="shared" si="0"/>
        <v>0</v>
      </c>
      <c r="H18" s="44" t="s">
        <v>21</v>
      </c>
      <c r="I18" s="73"/>
    </row>
    <row r="19" spans="1:9" s="3" customFormat="1" ht="40.5" customHeight="1">
      <c r="A19" s="39">
        <v>12</v>
      </c>
      <c r="B19" s="40" t="s">
        <v>34</v>
      </c>
      <c r="C19" s="41" t="s">
        <v>17</v>
      </c>
      <c r="D19" s="32">
        <v>11000</v>
      </c>
      <c r="E19" s="32">
        <v>10200</v>
      </c>
      <c r="F19" s="43">
        <v>0</v>
      </c>
      <c r="G19" s="33">
        <f t="shared" si="0"/>
        <v>0</v>
      </c>
      <c r="H19" s="44" t="s">
        <v>21</v>
      </c>
      <c r="I19" s="56" t="s">
        <v>30</v>
      </c>
    </row>
    <row r="20" spans="1:9" s="3" customFormat="1" ht="33.75" customHeight="1">
      <c r="A20" s="39">
        <v>13</v>
      </c>
      <c r="B20" s="40" t="s">
        <v>35</v>
      </c>
      <c r="C20" s="41" t="s">
        <v>17</v>
      </c>
      <c r="D20" s="32">
        <v>8000</v>
      </c>
      <c r="E20" s="32">
        <v>5000</v>
      </c>
      <c r="F20" s="46">
        <v>720</v>
      </c>
      <c r="G20" s="33">
        <f t="shared" si="0"/>
        <v>0.144</v>
      </c>
      <c r="H20" s="44" t="s">
        <v>36</v>
      </c>
      <c r="I20" s="56"/>
    </row>
    <row r="21" spans="1:9" s="3" customFormat="1" ht="42" customHeight="1">
      <c r="A21" s="39">
        <v>14</v>
      </c>
      <c r="B21" s="40" t="s">
        <v>37</v>
      </c>
      <c r="C21" s="41" t="s">
        <v>17</v>
      </c>
      <c r="D21" s="32">
        <v>6000</v>
      </c>
      <c r="E21" s="32">
        <v>2500</v>
      </c>
      <c r="F21" s="46">
        <v>24</v>
      </c>
      <c r="G21" s="33">
        <f t="shared" si="0"/>
        <v>0.0096</v>
      </c>
      <c r="H21" s="44" t="s">
        <v>18</v>
      </c>
      <c r="I21" s="56"/>
    </row>
    <row r="22" spans="1:9" s="3" customFormat="1" ht="33.75" customHeight="1">
      <c r="A22" s="39">
        <v>15</v>
      </c>
      <c r="B22" s="40" t="s">
        <v>38</v>
      </c>
      <c r="C22" s="41" t="s">
        <v>17</v>
      </c>
      <c r="D22" s="51">
        <v>5100</v>
      </c>
      <c r="E22" s="51">
        <v>4100</v>
      </c>
      <c r="F22" s="46">
        <v>0</v>
      </c>
      <c r="G22" s="33">
        <f t="shared" si="0"/>
        <v>0</v>
      </c>
      <c r="H22" s="44" t="s">
        <v>21</v>
      </c>
      <c r="I22" s="56"/>
    </row>
    <row r="23" spans="1:9" s="3" customFormat="1" ht="40.5" customHeight="1">
      <c r="A23" s="39">
        <v>16</v>
      </c>
      <c r="B23" s="45" t="s">
        <v>39</v>
      </c>
      <c r="C23" s="41" t="s">
        <v>24</v>
      </c>
      <c r="D23" s="51">
        <v>40388</v>
      </c>
      <c r="E23" s="51">
        <v>18000</v>
      </c>
      <c r="F23" s="43">
        <v>3603</v>
      </c>
      <c r="G23" s="33">
        <f t="shared" si="0"/>
        <v>0.20016666666666666</v>
      </c>
      <c r="H23" s="44" t="s">
        <v>18</v>
      </c>
      <c r="I23" s="56"/>
    </row>
    <row r="24" spans="1:9" s="2" customFormat="1" ht="42" customHeight="1">
      <c r="A24" s="35" t="s">
        <v>40</v>
      </c>
      <c r="B24" s="36" t="s">
        <v>41</v>
      </c>
      <c r="C24" s="37"/>
      <c r="D24" s="32">
        <f>SUM(D25:D38)</f>
        <v>1093499</v>
      </c>
      <c r="E24" s="32">
        <f>SUM(E25:E38)</f>
        <v>103580</v>
      </c>
      <c r="F24" s="32">
        <f>SUM(F25:F38)</f>
        <v>5090</v>
      </c>
      <c r="G24" s="33">
        <f t="shared" si="0"/>
        <v>0.049140760764626375</v>
      </c>
      <c r="H24" s="38"/>
      <c r="I24" s="56"/>
    </row>
    <row r="25" spans="1:9" s="3" customFormat="1" ht="55.5" customHeight="1">
      <c r="A25" s="39">
        <v>1</v>
      </c>
      <c r="B25" s="52" t="s">
        <v>42</v>
      </c>
      <c r="C25" s="53" t="s">
        <v>24</v>
      </c>
      <c r="D25" s="54">
        <v>860000</v>
      </c>
      <c r="E25" s="54">
        <v>30000</v>
      </c>
      <c r="F25" s="55">
        <v>0</v>
      </c>
      <c r="G25" s="33">
        <f t="shared" si="0"/>
        <v>0</v>
      </c>
      <c r="H25" s="56" t="s">
        <v>43</v>
      </c>
      <c r="I25" s="73"/>
    </row>
    <row r="26" spans="1:9" s="3" customFormat="1" ht="33.75" customHeight="1">
      <c r="A26" s="39">
        <v>2</v>
      </c>
      <c r="B26" s="52" t="s">
        <v>44</v>
      </c>
      <c r="C26" s="53" t="s">
        <v>24</v>
      </c>
      <c r="D26" s="57">
        <v>50000</v>
      </c>
      <c r="E26" s="57">
        <v>10000</v>
      </c>
      <c r="F26" s="55">
        <v>0</v>
      </c>
      <c r="G26" s="33">
        <f t="shared" si="0"/>
        <v>0</v>
      </c>
      <c r="H26" s="56" t="s">
        <v>45</v>
      </c>
      <c r="I26" s="73"/>
    </row>
    <row r="27" spans="1:9" s="3" customFormat="1" ht="57.75" customHeight="1">
      <c r="A27" s="39">
        <v>3</v>
      </c>
      <c r="B27" s="52" t="s">
        <v>46</v>
      </c>
      <c r="C27" s="53" t="s">
        <v>24</v>
      </c>
      <c r="D27" s="57">
        <v>5000</v>
      </c>
      <c r="E27" s="57">
        <v>3000</v>
      </c>
      <c r="F27" s="55">
        <v>0</v>
      </c>
      <c r="G27" s="33">
        <f t="shared" si="0"/>
        <v>0</v>
      </c>
      <c r="H27" s="56" t="s">
        <v>47</v>
      </c>
      <c r="I27" s="73"/>
    </row>
    <row r="28" spans="1:9" s="3" customFormat="1" ht="45" customHeight="1">
      <c r="A28" s="39">
        <v>4</v>
      </c>
      <c r="B28" s="58" t="s">
        <v>48</v>
      </c>
      <c r="C28" s="53" t="s">
        <v>24</v>
      </c>
      <c r="D28" s="57">
        <v>20000</v>
      </c>
      <c r="E28" s="57">
        <v>20000</v>
      </c>
      <c r="F28" s="55">
        <v>1930</v>
      </c>
      <c r="G28" s="33">
        <f t="shared" si="0"/>
        <v>0.0965</v>
      </c>
      <c r="H28" s="56" t="s">
        <v>45</v>
      </c>
      <c r="I28" s="56" t="s">
        <v>30</v>
      </c>
    </row>
    <row r="29" spans="1:9" s="3" customFormat="1" ht="33.75" customHeight="1">
      <c r="A29" s="39">
        <v>5</v>
      </c>
      <c r="B29" s="59" t="s">
        <v>49</v>
      </c>
      <c r="C29" s="53" t="s">
        <v>17</v>
      </c>
      <c r="D29" s="57">
        <v>13000</v>
      </c>
      <c r="E29" s="57">
        <v>4800</v>
      </c>
      <c r="F29" s="55">
        <v>1650</v>
      </c>
      <c r="G29" s="33">
        <f t="shared" si="0"/>
        <v>0.34375</v>
      </c>
      <c r="H29" s="56" t="s">
        <v>50</v>
      </c>
      <c r="I29" s="56"/>
    </row>
    <row r="30" spans="1:9" s="3" customFormat="1" ht="46.5" customHeight="1">
      <c r="A30" s="39">
        <v>6</v>
      </c>
      <c r="B30" s="52" t="s">
        <v>51</v>
      </c>
      <c r="C30" s="53" t="s">
        <v>24</v>
      </c>
      <c r="D30" s="57">
        <v>10000</v>
      </c>
      <c r="E30" s="57">
        <v>5000</v>
      </c>
      <c r="F30" s="55">
        <v>0</v>
      </c>
      <c r="G30" s="33">
        <f t="shared" si="0"/>
        <v>0</v>
      </c>
      <c r="H30" s="56" t="s">
        <v>47</v>
      </c>
      <c r="I30" s="73"/>
    </row>
    <row r="31" spans="1:9" s="3" customFormat="1" ht="40.5" customHeight="1">
      <c r="A31" s="39">
        <v>7</v>
      </c>
      <c r="B31" s="52" t="s">
        <v>52</v>
      </c>
      <c r="C31" s="53" t="s">
        <v>17</v>
      </c>
      <c r="D31" s="57">
        <v>5180</v>
      </c>
      <c r="E31" s="57">
        <v>3830</v>
      </c>
      <c r="F31" s="60">
        <v>200</v>
      </c>
      <c r="G31" s="33">
        <f t="shared" si="0"/>
        <v>0.05221932114882506</v>
      </c>
      <c r="H31" s="56" t="s">
        <v>53</v>
      </c>
      <c r="I31" s="56"/>
    </row>
    <row r="32" spans="1:9" s="3" customFormat="1" ht="40.5" customHeight="1">
      <c r="A32" s="39">
        <v>8</v>
      </c>
      <c r="B32" s="52" t="s">
        <v>54</v>
      </c>
      <c r="C32" s="53" t="s">
        <v>17</v>
      </c>
      <c r="D32" s="57">
        <v>13280</v>
      </c>
      <c r="E32" s="57">
        <v>1000</v>
      </c>
      <c r="F32" s="60">
        <v>0</v>
      </c>
      <c r="G32" s="33">
        <f t="shared" si="0"/>
        <v>0</v>
      </c>
      <c r="H32" s="56" t="s">
        <v>55</v>
      </c>
      <c r="I32" s="56"/>
    </row>
    <row r="33" spans="1:9" s="3" customFormat="1" ht="48" customHeight="1">
      <c r="A33" s="39">
        <v>9</v>
      </c>
      <c r="B33" s="58" t="s">
        <v>56</v>
      </c>
      <c r="C33" s="53" t="s">
        <v>17</v>
      </c>
      <c r="D33" s="57">
        <v>10000</v>
      </c>
      <c r="E33" s="57">
        <v>5000</v>
      </c>
      <c r="F33" s="60">
        <v>0</v>
      </c>
      <c r="G33" s="33">
        <f t="shared" si="0"/>
        <v>0</v>
      </c>
      <c r="H33" s="56" t="s">
        <v>47</v>
      </c>
      <c r="I33" s="56"/>
    </row>
    <row r="34" spans="1:9" s="3" customFormat="1" ht="48" customHeight="1">
      <c r="A34" s="39">
        <v>10</v>
      </c>
      <c r="B34" s="61" t="s">
        <v>57</v>
      </c>
      <c r="C34" s="53" t="s">
        <v>17</v>
      </c>
      <c r="D34" s="57">
        <v>70971</v>
      </c>
      <c r="E34" s="57">
        <v>5000</v>
      </c>
      <c r="F34" s="60">
        <v>1310</v>
      </c>
      <c r="G34" s="33">
        <f t="shared" si="0"/>
        <v>0.262</v>
      </c>
      <c r="H34" s="56" t="s">
        <v>58</v>
      </c>
      <c r="I34" s="53" t="s">
        <v>19</v>
      </c>
    </row>
    <row r="35" spans="1:9" s="3" customFormat="1" ht="40.5" customHeight="1">
      <c r="A35" s="39">
        <v>11</v>
      </c>
      <c r="B35" s="52" t="s">
        <v>59</v>
      </c>
      <c r="C35" s="53" t="s">
        <v>24</v>
      </c>
      <c r="D35" s="57">
        <v>16086</v>
      </c>
      <c r="E35" s="57">
        <v>3000</v>
      </c>
      <c r="F35" s="60">
        <v>0</v>
      </c>
      <c r="G35" s="33">
        <f t="shared" si="0"/>
        <v>0</v>
      </c>
      <c r="H35" s="56" t="s">
        <v>60</v>
      </c>
      <c r="I35" s="56" t="s">
        <v>30</v>
      </c>
    </row>
    <row r="36" spans="1:9" s="3" customFormat="1" ht="40.5" customHeight="1">
      <c r="A36" s="39">
        <v>12</v>
      </c>
      <c r="B36" s="62" t="s">
        <v>61</v>
      </c>
      <c r="C36" s="53" t="s">
        <v>24</v>
      </c>
      <c r="D36" s="63">
        <v>12032</v>
      </c>
      <c r="E36" s="63">
        <v>6000</v>
      </c>
      <c r="F36" s="60">
        <v>0</v>
      </c>
      <c r="G36" s="33">
        <f t="shared" si="0"/>
        <v>0</v>
      </c>
      <c r="H36" s="56" t="s">
        <v>58</v>
      </c>
      <c r="I36" s="73"/>
    </row>
    <row r="37" spans="1:9" s="3" customFormat="1" ht="40.5" customHeight="1">
      <c r="A37" s="39">
        <v>13</v>
      </c>
      <c r="B37" s="62" t="s">
        <v>62</v>
      </c>
      <c r="C37" s="53" t="s">
        <v>24</v>
      </c>
      <c r="D37" s="63">
        <v>4040</v>
      </c>
      <c r="E37" s="63">
        <v>4040</v>
      </c>
      <c r="F37" s="60">
        <v>0</v>
      </c>
      <c r="G37" s="33">
        <f t="shared" si="0"/>
        <v>0</v>
      </c>
      <c r="H37" s="56" t="s">
        <v>63</v>
      </c>
      <c r="I37" s="73"/>
    </row>
    <row r="38" spans="1:9" s="3" customFormat="1" ht="40.5" customHeight="1">
      <c r="A38" s="39">
        <v>14</v>
      </c>
      <c r="B38" s="62" t="s">
        <v>64</v>
      </c>
      <c r="C38" s="53" t="s">
        <v>17</v>
      </c>
      <c r="D38" s="63">
        <v>3910</v>
      </c>
      <c r="E38" s="63">
        <v>2910</v>
      </c>
      <c r="F38" s="60">
        <v>0</v>
      </c>
      <c r="G38" s="33">
        <f t="shared" si="0"/>
        <v>0</v>
      </c>
      <c r="H38" s="56" t="s">
        <v>58</v>
      </c>
      <c r="I38" s="56"/>
    </row>
    <row r="39" spans="1:9" s="2" customFormat="1" ht="45" customHeight="1">
      <c r="A39" s="35" t="s">
        <v>65</v>
      </c>
      <c r="B39" s="64" t="s">
        <v>66</v>
      </c>
      <c r="C39" s="37"/>
      <c r="D39" s="32">
        <f>SUM(D40:D47)</f>
        <v>590600</v>
      </c>
      <c r="E39" s="32">
        <f>SUM(E40:E47)</f>
        <v>74413</v>
      </c>
      <c r="F39" s="32">
        <f>SUM(F40:F47)</f>
        <v>12901</v>
      </c>
      <c r="G39" s="33">
        <f aca="true" t="shared" si="1" ref="G39:G81">F39/E39</f>
        <v>0.17337024444653487</v>
      </c>
      <c r="H39" s="38"/>
      <c r="I39" s="56"/>
    </row>
    <row r="40" spans="1:9" s="3" customFormat="1" ht="45.75" customHeight="1">
      <c r="A40" s="39">
        <v>1</v>
      </c>
      <c r="B40" s="52" t="s">
        <v>67</v>
      </c>
      <c r="C40" s="53" t="s">
        <v>17</v>
      </c>
      <c r="D40" s="57">
        <v>300000</v>
      </c>
      <c r="E40" s="57">
        <v>11000</v>
      </c>
      <c r="F40" s="55">
        <v>500</v>
      </c>
      <c r="G40" s="33">
        <f t="shared" si="1"/>
        <v>0.045454545454545456</v>
      </c>
      <c r="H40" s="56" t="s">
        <v>68</v>
      </c>
      <c r="I40" s="53" t="s">
        <v>19</v>
      </c>
    </row>
    <row r="41" spans="1:9" s="3" customFormat="1" ht="43.5" customHeight="1">
      <c r="A41" s="39">
        <v>2</v>
      </c>
      <c r="B41" s="65" t="s">
        <v>69</v>
      </c>
      <c r="C41" s="53" t="s">
        <v>24</v>
      </c>
      <c r="D41" s="57">
        <v>150000</v>
      </c>
      <c r="E41" s="57">
        <v>10000</v>
      </c>
      <c r="F41" s="60">
        <v>0</v>
      </c>
      <c r="G41" s="33">
        <f t="shared" si="1"/>
        <v>0</v>
      </c>
      <c r="H41" s="56" t="s">
        <v>70</v>
      </c>
      <c r="I41" s="56"/>
    </row>
    <row r="42" spans="1:9" s="3" customFormat="1" ht="45" customHeight="1">
      <c r="A42" s="39">
        <v>3</v>
      </c>
      <c r="B42" s="65" t="s">
        <v>71</v>
      </c>
      <c r="C42" s="53" t="s">
        <v>24</v>
      </c>
      <c r="D42" s="57">
        <v>2500</v>
      </c>
      <c r="E42" s="57">
        <v>2500</v>
      </c>
      <c r="F42" s="60">
        <v>319</v>
      </c>
      <c r="G42" s="33">
        <f t="shared" si="1"/>
        <v>0.1276</v>
      </c>
      <c r="H42" s="56" t="s">
        <v>72</v>
      </c>
      <c r="I42" s="56"/>
    </row>
    <row r="43" spans="1:9" s="3" customFormat="1" ht="40.5" customHeight="1">
      <c r="A43" s="39">
        <v>4</v>
      </c>
      <c r="B43" s="66" t="s">
        <v>73</v>
      </c>
      <c r="C43" s="53" t="s">
        <v>17</v>
      </c>
      <c r="D43" s="57">
        <v>58500</v>
      </c>
      <c r="E43" s="57">
        <v>18500</v>
      </c>
      <c r="F43" s="60">
        <v>11500</v>
      </c>
      <c r="G43" s="33">
        <f t="shared" si="1"/>
        <v>0.6216216216216216</v>
      </c>
      <c r="H43" s="63" t="s">
        <v>74</v>
      </c>
      <c r="I43" s="56"/>
    </row>
    <row r="44" spans="1:9" s="3" customFormat="1" ht="42" customHeight="1">
      <c r="A44" s="39">
        <v>5</v>
      </c>
      <c r="B44" s="52" t="s">
        <v>75</v>
      </c>
      <c r="C44" s="67" t="s">
        <v>24</v>
      </c>
      <c r="D44" s="57">
        <v>3600</v>
      </c>
      <c r="E44" s="57">
        <v>3600</v>
      </c>
      <c r="F44" s="55">
        <v>383</v>
      </c>
      <c r="G44" s="33">
        <f t="shared" si="1"/>
        <v>0.1063888888888889</v>
      </c>
      <c r="H44" s="63" t="s">
        <v>74</v>
      </c>
      <c r="I44" s="74"/>
    </row>
    <row r="45" spans="1:9" s="3" customFormat="1" ht="42.75" customHeight="1">
      <c r="A45" s="39">
        <v>6</v>
      </c>
      <c r="B45" s="52" t="s">
        <v>76</v>
      </c>
      <c r="C45" s="53" t="s">
        <v>17</v>
      </c>
      <c r="D45" s="63">
        <v>25000</v>
      </c>
      <c r="E45" s="63">
        <v>5813</v>
      </c>
      <c r="F45" s="55">
        <v>85</v>
      </c>
      <c r="G45" s="33">
        <f t="shared" si="1"/>
        <v>0.014622398073284018</v>
      </c>
      <c r="H45" s="56" t="s">
        <v>58</v>
      </c>
      <c r="I45" s="56" t="s">
        <v>30</v>
      </c>
    </row>
    <row r="46" spans="1:9" s="3" customFormat="1" ht="45" customHeight="1">
      <c r="A46" s="39">
        <v>7</v>
      </c>
      <c r="B46" s="65" t="s">
        <v>77</v>
      </c>
      <c r="C46" s="67" t="s">
        <v>17</v>
      </c>
      <c r="D46" s="68">
        <v>48000</v>
      </c>
      <c r="E46" s="68">
        <v>20000</v>
      </c>
      <c r="F46" s="60">
        <v>114</v>
      </c>
      <c r="G46" s="33">
        <f t="shared" si="1"/>
        <v>0.0057</v>
      </c>
      <c r="H46" s="68" t="s">
        <v>78</v>
      </c>
      <c r="I46" s="68"/>
    </row>
    <row r="47" spans="1:9" s="2" customFormat="1" ht="45" customHeight="1">
      <c r="A47" s="35">
        <v>8</v>
      </c>
      <c r="B47" s="52" t="s">
        <v>79</v>
      </c>
      <c r="C47" s="53" t="s">
        <v>24</v>
      </c>
      <c r="D47" s="63">
        <v>3000</v>
      </c>
      <c r="E47" s="63">
        <v>3000</v>
      </c>
      <c r="F47" s="55">
        <v>0</v>
      </c>
      <c r="G47" s="33">
        <f t="shared" si="1"/>
        <v>0</v>
      </c>
      <c r="H47" s="56" t="s">
        <v>80</v>
      </c>
      <c r="I47" s="56"/>
    </row>
    <row r="48" spans="1:9" s="2" customFormat="1" ht="45" customHeight="1">
      <c r="A48" s="35" t="s">
        <v>81</v>
      </c>
      <c r="B48" s="36" t="s">
        <v>82</v>
      </c>
      <c r="C48" s="37"/>
      <c r="D48" s="32">
        <f>SUM(D49:D57)</f>
        <v>674510</v>
      </c>
      <c r="E48" s="32">
        <f>SUM(E49:E57)</f>
        <v>123010</v>
      </c>
      <c r="F48" s="32">
        <f>SUM(F49:F57)</f>
        <v>14413</v>
      </c>
      <c r="G48" s="33">
        <f t="shared" si="1"/>
        <v>0.11716933582635558</v>
      </c>
      <c r="H48" s="38"/>
      <c r="I48" s="56"/>
    </row>
    <row r="49" spans="1:9" s="3" customFormat="1" ht="43.5" customHeight="1">
      <c r="A49" s="39">
        <v>1</v>
      </c>
      <c r="B49" s="52" t="s">
        <v>83</v>
      </c>
      <c r="C49" s="53" t="s">
        <v>17</v>
      </c>
      <c r="D49" s="57">
        <v>150000</v>
      </c>
      <c r="E49" s="57">
        <v>15000</v>
      </c>
      <c r="F49" s="60">
        <v>0</v>
      </c>
      <c r="G49" s="33">
        <f t="shared" si="1"/>
        <v>0</v>
      </c>
      <c r="H49" s="56" t="s">
        <v>58</v>
      </c>
      <c r="I49" s="56"/>
    </row>
    <row r="50" spans="1:9" s="3" customFormat="1" ht="33.75" customHeight="1">
      <c r="A50" s="39">
        <v>2</v>
      </c>
      <c r="B50" s="66" t="s">
        <v>84</v>
      </c>
      <c r="C50" s="53" t="s">
        <v>17</v>
      </c>
      <c r="D50" s="57">
        <v>120000</v>
      </c>
      <c r="E50" s="57">
        <v>5000</v>
      </c>
      <c r="F50" s="60">
        <v>2935</v>
      </c>
      <c r="G50" s="33">
        <f t="shared" si="1"/>
        <v>0.587</v>
      </c>
      <c r="H50" s="56" t="s">
        <v>85</v>
      </c>
      <c r="I50" s="56"/>
    </row>
    <row r="51" spans="1:9" s="3" customFormat="1" ht="33.75" customHeight="1">
      <c r="A51" s="39">
        <v>3</v>
      </c>
      <c r="B51" s="52" t="s">
        <v>86</v>
      </c>
      <c r="C51" s="53" t="s">
        <v>17</v>
      </c>
      <c r="D51" s="57">
        <v>75000</v>
      </c>
      <c r="E51" s="57">
        <v>30000</v>
      </c>
      <c r="F51" s="60">
        <v>1750</v>
      </c>
      <c r="G51" s="33">
        <f t="shared" si="1"/>
        <v>0.058333333333333334</v>
      </c>
      <c r="H51" s="56" t="s">
        <v>58</v>
      </c>
      <c r="I51" s="56"/>
    </row>
    <row r="52" spans="1:9" s="3" customFormat="1" ht="33.75" customHeight="1">
      <c r="A52" s="39">
        <v>4</v>
      </c>
      <c r="B52" s="52" t="s">
        <v>87</v>
      </c>
      <c r="C52" s="53" t="s">
        <v>17</v>
      </c>
      <c r="D52" s="57">
        <v>70000</v>
      </c>
      <c r="E52" s="57">
        <v>32000</v>
      </c>
      <c r="F52" s="60">
        <v>4889</v>
      </c>
      <c r="G52" s="33">
        <f t="shared" si="1"/>
        <v>0.15278125</v>
      </c>
      <c r="H52" s="56" t="s">
        <v>58</v>
      </c>
      <c r="I52" s="56"/>
    </row>
    <row r="53" spans="1:9" s="3" customFormat="1" ht="33.75" customHeight="1">
      <c r="A53" s="39">
        <v>5</v>
      </c>
      <c r="B53" s="62" t="s">
        <v>88</v>
      </c>
      <c r="C53" s="69" t="s">
        <v>17</v>
      </c>
      <c r="D53" s="63">
        <v>45000</v>
      </c>
      <c r="E53" s="63">
        <v>3000</v>
      </c>
      <c r="F53" s="60">
        <v>703</v>
      </c>
      <c r="G53" s="33">
        <f t="shared" si="1"/>
        <v>0.23433333333333334</v>
      </c>
      <c r="H53" s="70" t="s">
        <v>58</v>
      </c>
      <c r="I53" s="56"/>
    </row>
    <row r="54" spans="1:9" s="3" customFormat="1" ht="33.75" customHeight="1">
      <c r="A54" s="39">
        <v>6</v>
      </c>
      <c r="B54" s="52" t="s">
        <v>89</v>
      </c>
      <c r="C54" s="53" t="s">
        <v>17</v>
      </c>
      <c r="D54" s="70">
        <v>29128</v>
      </c>
      <c r="E54" s="70">
        <v>9128</v>
      </c>
      <c r="F54" s="60">
        <v>2136</v>
      </c>
      <c r="G54" s="33">
        <f t="shared" si="1"/>
        <v>0.23400525854513585</v>
      </c>
      <c r="H54" s="70" t="s">
        <v>58</v>
      </c>
      <c r="I54" s="56"/>
    </row>
    <row r="55" spans="1:9" s="3" customFormat="1" ht="33.75" customHeight="1">
      <c r="A55" s="39">
        <v>7</v>
      </c>
      <c r="B55" s="52" t="s">
        <v>90</v>
      </c>
      <c r="C55" s="53" t="s">
        <v>17</v>
      </c>
      <c r="D55" s="63">
        <v>30382</v>
      </c>
      <c r="E55" s="63">
        <v>13882</v>
      </c>
      <c r="F55" s="60">
        <v>2000</v>
      </c>
      <c r="G55" s="33">
        <f t="shared" si="1"/>
        <v>0.14407145944388416</v>
      </c>
      <c r="H55" s="56" t="s">
        <v>91</v>
      </c>
      <c r="I55" s="56"/>
    </row>
    <row r="56" spans="1:9" s="3" customFormat="1" ht="33.75" customHeight="1">
      <c r="A56" s="39">
        <v>8</v>
      </c>
      <c r="B56" s="52" t="s">
        <v>92</v>
      </c>
      <c r="C56" s="53" t="s">
        <v>17</v>
      </c>
      <c r="D56" s="57">
        <v>150000</v>
      </c>
      <c r="E56" s="57">
        <v>10000</v>
      </c>
      <c r="F56" s="60">
        <v>0</v>
      </c>
      <c r="G56" s="33">
        <f t="shared" si="1"/>
        <v>0</v>
      </c>
      <c r="H56" s="56" t="s">
        <v>47</v>
      </c>
      <c r="I56" s="56"/>
    </row>
    <row r="57" spans="1:9" s="3" customFormat="1" ht="42" customHeight="1">
      <c r="A57" s="39">
        <v>9</v>
      </c>
      <c r="B57" s="52" t="s">
        <v>93</v>
      </c>
      <c r="C57" s="53" t="s">
        <v>24</v>
      </c>
      <c r="D57" s="63">
        <v>5000</v>
      </c>
      <c r="E57" s="63">
        <v>5000</v>
      </c>
      <c r="F57" s="60">
        <v>0</v>
      </c>
      <c r="G57" s="33">
        <f t="shared" si="1"/>
        <v>0</v>
      </c>
      <c r="H57" s="56" t="s">
        <v>94</v>
      </c>
      <c r="I57" s="53" t="s">
        <v>19</v>
      </c>
    </row>
    <row r="58" spans="1:9" s="2" customFormat="1" ht="42" customHeight="1">
      <c r="A58" s="35" t="s">
        <v>95</v>
      </c>
      <c r="B58" s="36" t="s">
        <v>96</v>
      </c>
      <c r="C58" s="37"/>
      <c r="D58" s="32">
        <f>SUM(D59:D70)</f>
        <v>1171146</v>
      </c>
      <c r="E58" s="32">
        <f>SUM(E59:E70)</f>
        <v>62440</v>
      </c>
      <c r="F58" s="32">
        <f>SUM(F59:F70)</f>
        <v>4505</v>
      </c>
      <c r="G58" s="33">
        <f t="shared" si="1"/>
        <v>0.07214926329276106</v>
      </c>
      <c r="H58" s="38"/>
      <c r="I58" s="56"/>
    </row>
    <row r="59" spans="1:9" s="3" customFormat="1" ht="43.5" customHeight="1">
      <c r="A59" s="39">
        <v>1</v>
      </c>
      <c r="B59" s="52" t="s">
        <v>97</v>
      </c>
      <c r="C59" s="53" t="s">
        <v>17</v>
      </c>
      <c r="D59" s="57">
        <v>300000</v>
      </c>
      <c r="E59" s="57">
        <v>5000</v>
      </c>
      <c r="F59" s="60">
        <v>570</v>
      </c>
      <c r="G59" s="33">
        <f t="shared" si="1"/>
        <v>0.114</v>
      </c>
      <c r="H59" s="56" t="s">
        <v>98</v>
      </c>
      <c r="I59" s="56" t="s">
        <v>30</v>
      </c>
    </row>
    <row r="60" spans="1:9" s="3" customFormat="1" ht="43.5" customHeight="1">
      <c r="A60" s="39">
        <v>2</v>
      </c>
      <c r="B60" s="52" t="s">
        <v>99</v>
      </c>
      <c r="C60" s="53" t="s">
        <v>24</v>
      </c>
      <c r="D60" s="54">
        <v>160000</v>
      </c>
      <c r="E60" s="54">
        <v>10000</v>
      </c>
      <c r="F60" s="55">
        <v>0</v>
      </c>
      <c r="G60" s="33">
        <f t="shared" si="1"/>
        <v>0</v>
      </c>
      <c r="H60" s="56" t="s">
        <v>53</v>
      </c>
      <c r="I60" s="73"/>
    </row>
    <row r="61" spans="1:9" s="3" customFormat="1" ht="43.5" customHeight="1">
      <c r="A61" s="39">
        <v>3</v>
      </c>
      <c r="B61" s="52" t="s">
        <v>100</v>
      </c>
      <c r="C61" s="53" t="s">
        <v>24</v>
      </c>
      <c r="D61" s="54">
        <v>300000</v>
      </c>
      <c r="E61" s="54">
        <v>15000</v>
      </c>
      <c r="F61" s="55">
        <v>0</v>
      </c>
      <c r="G61" s="33">
        <f t="shared" si="1"/>
        <v>0</v>
      </c>
      <c r="H61" s="56" t="s">
        <v>101</v>
      </c>
      <c r="I61" s="73"/>
    </row>
    <row r="62" spans="1:9" s="3" customFormat="1" ht="45.75" customHeight="1">
      <c r="A62" s="39">
        <v>4</v>
      </c>
      <c r="B62" s="52" t="s">
        <v>102</v>
      </c>
      <c r="C62" s="53" t="s">
        <v>24</v>
      </c>
      <c r="D62" s="63">
        <v>300000</v>
      </c>
      <c r="E62" s="63">
        <v>5000</v>
      </c>
      <c r="F62" s="60">
        <v>0</v>
      </c>
      <c r="G62" s="33">
        <f t="shared" si="1"/>
        <v>0</v>
      </c>
      <c r="H62" s="56" t="s">
        <v>103</v>
      </c>
      <c r="I62" s="73"/>
    </row>
    <row r="63" spans="1:9" s="3" customFormat="1" ht="40.5" customHeight="1">
      <c r="A63" s="39">
        <v>5</v>
      </c>
      <c r="B63" s="66" t="s">
        <v>104</v>
      </c>
      <c r="C63" s="53" t="s">
        <v>17</v>
      </c>
      <c r="D63" s="57">
        <v>16000</v>
      </c>
      <c r="E63" s="57">
        <v>1000</v>
      </c>
      <c r="F63" s="60">
        <v>555</v>
      </c>
      <c r="G63" s="33">
        <f t="shared" si="1"/>
        <v>0.555</v>
      </c>
      <c r="H63" s="56" t="s">
        <v>101</v>
      </c>
      <c r="I63" s="56"/>
    </row>
    <row r="64" spans="1:9" s="3" customFormat="1" ht="40.5" customHeight="1">
      <c r="A64" s="39">
        <v>6</v>
      </c>
      <c r="B64" s="66" t="s">
        <v>105</v>
      </c>
      <c r="C64" s="53" t="s">
        <v>24</v>
      </c>
      <c r="D64" s="57">
        <v>13000</v>
      </c>
      <c r="E64" s="57">
        <v>3000</v>
      </c>
      <c r="F64" s="60">
        <v>0</v>
      </c>
      <c r="G64" s="33">
        <f t="shared" si="1"/>
        <v>0</v>
      </c>
      <c r="H64" s="56" t="s">
        <v>106</v>
      </c>
      <c r="I64" s="73"/>
    </row>
    <row r="65" spans="1:9" s="3" customFormat="1" ht="40.5" customHeight="1">
      <c r="A65" s="39">
        <v>7</v>
      </c>
      <c r="B65" s="52" t="s">
        <v>107</v>
      </c>
      <c r="C65" s="53" t="s">
        <v>17</v>
      </c>
      <c r="D65" s="63">
        <v>24000</v>
      </c>
      <c r="E65" s="63">
        <v>12000</v>
      </c>
      <c r="F65" s="60">
        <v>1449</v>
      </c>
      <c r="G65" s="33">
        <f t="shared" si="1"/>
        <v>0.12075</v>
      </c>
      <c r="H65" s="56" t="s">
        <v>80</v>
      </c>
      <c r="I65" s="53" t="s">
        <v>19</v>
      </c>
    </row>
    <row r="66" spans="1:9" s="3" customFormat="1" ht="45" customHeight="1">
      <c r="A66" s="39">
        <v>8</v>
      </c>
      <c r="B66" s="52" t="s">
        <v>108</v>
      </c>
      <c r="C66" s="53" t="s">
        <v>24</v>
      </c>
      <c r="D66" s="63">
        <v>35000</v>
      </c>
      <c r="E66" s="63">
        <v>5000</v>
      </c>
      <c r="F66" s="60">
        <v>0</v>
      </c>
      <c r="G66" s="33">
        <f t="shared" si="1"/>
        <v>0</v>
      </c>
      <c r="H66" s="56" t="s">
        <v>109</v>
      </c>
      <c r="I66" s="56"/>
    </row>
    <row r="67" spans="1:9" s="3" customFormat="1" ht="45.75" customHeight="1">
      <c r="A67" s="39">
        <v>9</v>
      </c>
      <c r="B67" s="52" t="s">
        <v>110</v>
      </c>
      <c r="C67" s="53" t="s">
        <v>17</v>
      </c>
      <c r="D67" s="63">
        <v>2100</v>
      </c>
      <c r="E67" s="63">
        <v>1600</v>
      </c>
      <c r="F67" s="60">
        <v>500</v>
      </c>
      <c r="G67" s="33">
        <f t="shared" si="1"/>
        <v>0.3125</v>
      </c>
      <c r="H67" s="56" t="s">
        <v>109</v>
      </c>
      <c r="I67" s="56"/>
    </row>
    <row r="68" spans="1:9" s="3" customFormat="1" ht="43.5" customHeight="1">
      <c r="A68" s="39">
        <v>10</v>
      </c>
      <c r="B68" s="52" t="s">
        <v>111</v>
      </c>
      <c r="C68" s="53" t="s">
        <v>17</v>
      </c>
      <c r="D68" s="63">
        <v>16800</v>
      </c>
      <c r="E68" s="63">
        <v>2500</v>
      </c>
      <c r="F68" s="60">
        <v>811</v>
      </c>
      <c r="G68" s="33">
        <f t="shared" si="1"/>
        <v>0.3244</v>
      </c>
      <c r="H68" s="56" t="s">
        <v>109</v>
      </c>
      <c r="I68" s="56"/>
    </row>
    <row r="69" spans="1:9" s="3" customFormat="1" ht="45" customHeight="1">
      <c r="A69" s="39">
        <v>11</v>
      </c>
      <c r="B69" s="66" t="s">
        <v>112</v>
      </c>
      <c r="C69" s="53" t="s">
        <v>17</v>
      </c>
      <c r="D69" s="63">
        <v>2231</v>
      </c>
      <c r="E69" s="63">
        <v>934</v>
      </c>
      <c r="F69" s="60">
        <v>620</v>
      </c>
      <c r="G69" s="33">
        <f t="shared" si="1"/>
        <v>0.6638115631691649</v>
      </c>
      <c r="H69" s="74" t="s">
        <v>113</v>
      </c>
      <c r="I69" s="82"/>
    </row>
    <row r="70" spans="1:9" s="2" customFormat="1" ht="42.75" customHeight="1">
      <c r="A70" s="39">
        <v>12</v>
      </c>
      <c r="B70" s="52" t="s">
        <v>114</v>
      </c>
      <c r="C70" s="53" t="s">
        <v>17</v>
      </c>
      <c r="D70" s="63">
        <v>2015</v>
      </c>
      <c r="E70" s="63">
        <v>1406</v>
      </c>
      <c r="F70" s="55">
        <v>0</v>
      </c>
      <c r="G70" s="33">
        <f t="shared" si="1"/>
        <v>0</v>
      </c>
      <c r="H70" s="56" t="s">
        <v>113</v>
      </c>
      <c r="I70" s="82"/>
    </row>
    <row r="71" spans="1:9" s="2" customFormat="1" ht="42.75" customHeight="1">
      <c r="A71" s="35" t="s">
        <v>115</v>
      </c>
      <c r="B71" s="36" t="s">
        <v>116</v>
      </c>
      <c r="C71" s="37"/>
      <c r="D71" s="32">
        <f>SUM(D72:D81)</f>
        <v>184360</v>
      </c>
      <c r="E71" s="32">
        <f>SUM(E72:E81)</f>
        <v>26300</v>
      </c>
      <c r="F71" s="32">
        <f>SUM(F72:F81)</f>
        <v>2418</v>
      </c>
      <c r="G71" s="33">
        <f t="shared" si="1"/>
        <v>0.09193916349809886</v>
      </c>
      <c r="H71" s="38"/>
      <c r="I71" s="56"/>
    </row>
    <row r="72" spans="1:9" s="3" customFormat="1" ht="45" customHeight="1">
      <c r="A72" s="39">
        <v>1</v>
      </c>
      <c r="B72" s="66" t="s">
        <v>117</v>
      </c>
      <c r="C72" s="53" t="s">
        <v>17</v>
      </c>
      <c r="D72" s="57">
        <v>70000</v>
      </c>
      <c r="E72" s="57">
        <v>5000</v>
      </c>
      <c r="F72" s="57">
        <v>1278</v>
      </c>
      <c r="G72" s="33">
        <f t="shared" si="1"/>
        <v>0.2556</v>
      </c>
      <c r="H72" s="56" t="s">
        <v>47</v>
      </c>
      <c r="I72" s="56" t="s">
        <v>30</v>
      </c>
    </row>
    <row r="73" spans="1:9" s="3" customFormat="1" ht="46.5" customHeight="1">
      <c r="A73" s="39">
        <v>2</v>
      </c>
      <c r="B73" s="52" t="s">
        <v>118</v>
      </c>
      <c r="C73" s="67" t="s">
        <v>24</v>
      </c>
      <c r="D73" s="57">
        <v>14673</v>
      </c>
      <c r="E73" s="57">
        <v>3000</v>
      </c>
      <c r="F73" s="57">
        <v>300</v>
      </c>
      <c r="G73" s="33">
        <f t="shared" si="1"/>
        <v>0.1</v>
      </c>
      <c r="H73" s="63" t="s">
        <v>119</v>
      </c>
      <c r="I73" s="56" t="s">
        <v>30</v>
      </c>
    </row>
    <row r="74" spans="1:9" s="3" customFormat="1" ht="43.5" customHeight="1">
      <c r="A74" s="39">
        <v>3</v>
      </c>
      <c r="B74" s="75" t="s">
        <v>120</v>
      </c>
      <c r="C74" s="53" t="s">
        <v>24</v>
      </c>
      <c r="D74" s="76">
        <v>2660</v>
      </c>
      <c r="E74" s="76">
        <v>1000</v>
      </c>
      <c r="F74" s="57">
        <v>0</v>
      </c>
      <c r="G74" s="33">
        <f t="shared" si="1"/>
        <v>0</v>
      </c>
      <c r="H74" s="77" t="s">
        <v>121</v>
      </c>
      <c r="I74" s="56"/>
    </row>
    <row r="75" spans="1:9" s="3" customFormat="1" ht="43.5" customHeight="1">
      <c r="A75" s="39">
        <v>4</v>
      </c>
      <c r="B75" s="78" t="s">
        <v>122</v>
      </c>
      <c r="C75" s="53" t="s">
        <v>17</v>
      </c>
      <c r="D75" s="76">
        <v>42757</v>
      </c>
      <c r="E75" s="76">
        <v>4500</v>
      </c>
      <c r="F75" s="57">
        <v>30</v>
      </c>
      <c r="G75" s="33">
        <f t="shared" si="1"/>
        <v>0.006666666666666667</v>
      </c>
      <c r="H75" s="77" t="s">
        <v>123</v>
      </c>
      <c r="I75" s="56"/>
    </row>
    <row r="76" spans="1:9" s="3" customFormat="1" ht="43.5" customHeight="1">
      <c r="A76" s="39">
        <v>5</v>
      </c>
      <c r="B76" s="79" t="s">
        <v>124</v>
      </c>
      <c r="C76" s="53" t="s">
        <v>24</v>
      </c>
      <c r="D76" s="76">
        <v>4776</v>
      </c>
      <c r="E76" s="76">
        <v>2500</v>
      </c>
      <c r="F76" s="57">
        <v>0</v>
      </c>
      <c r="G76" s="33">
        <f t="shared" si="1"/>
        <v>0</v>
      </c>
      <c r="H76" s="77" t="s">
        <v>125</v>
      </c>
      <c r="I76" s="83"/>
    </row>
    <row r="77" spans="1:9" s="3" customFormat="1" ht="51.75" customHeight="1">
      <c r="A77" s="39">
        <v>6</v>
      </c>
      <c r="B77" s="79" t="s">
        <v>126</v>
      </c>
      <c r="C77" s="53" t="s">
        <v>17</v>
      </c>
      <c r="D77" s="76">
        <v>5500</v>
      </c>
      <c r="E77" s="76">
        <v>3500</v>
      </c>
      <c r="F77" s="57">
        <v>300</v>
      </c>
      <c r="G77" s="33">
        <f t="shared" si="1"/>
        <v>0.08571428571428572</v>
      </c>
      <c r="H77" s="80" t="s">
        <v>123</v>
      </c>
      <c r="I77" s="77"/>
    </row>
    <row r="78" spans="1:9" s="3" customFormat="1" ht="51.75" customHeight="1">
      <c r="A78" s="39">
        <v>7</v>
      </c>
      <c r="B78" s="75" t="s">
        <v>127</v>
      </c>
      <c r="C78" s="53" t="s">
        <v>17</v>
      </c>
      <c r="D78" s="76">
        <v>38194</v>
      </c>
      <c r="E78" s="76">
        <v>1000</v>
      </c>
      <c r="F78" s="57">
        <v>510</v>
      </c>
      <c r="G78" s="33">
        <f t="shared" si="1"/>
        <v>0.51</v>
      </c>
      <c r="H78" s="80" t="s">
        <v>128</v>
      </c>
      <c r="I78" s="77" t="s">
        <v>129</v>
      </c>
    </row>
    <row r="79" spans="1:9" s="3" customFormat="1" ht="51.75" customHeight="1">
      <c r="A79" s="39">
        <v>8</v>
      </c>
      <c r="B79" s="79" t="s">
        <v>130</v>
      </c>
      <c r="C79" s="53" t="s">
        <v>24</v>
      </c>
      <c r="D79" s="76">
        <v>2500</v>
      </c>
      <c r="E79" s="76">
        <v>2500</v>
      </c>
      <c r="F79" s="57">
        <v>0</v>
      </c>
      <c r="G79" s="33">
        <f t="shared" si="1"/>
        <v>0</v>
      </c>
      <c r="H79" s="56" t="s">
        <v>80</v>
      </c>
      <c r="I79" s="73"/>
    </row>
    <row r="80" spans="1:9" s="3" customFormat="1" ht="51.75" customHeight="1">
      <c r="A80" s="39">
        <v>9</v>
      </c>
      <c r="B80" s="66" t="s">
        <v>131</v>
      </c>
      <c r="C80" s="53" t="s">
        <v>24</v>
      </c>
      <c r="D80" s="76">
        <v>2300</v>
      </c>
      <c r="E80" s="76">
        <v>2300</v>
      </c>
      <c r="F80" s="57">
        <v>0</v>
      </c>
      <c r="G80" s="33">
        <f t="shared" si="1"/>
        <v>0</v>
      </c>
      <c r="H80" s="56" t="s">
        <v>80</v>
      </c>
      <c r="I80" s="73"/>
    </row>
    <row r="81" spans="1:9" s="3" customFormat="1" ht="51.75" customHeight="1">
      <c r="A81" s="39">
        <v>10</v>
      </c>
      <c r="B81" s="79" t="s">
        <v>132</v>
      </c>
      <c r="C81" s="53" t="s">
        <v>24</v>
      </c>
      <c r="D81" s="76">
        <v>1000</v>
      </c>
      <c r="E81" s="76">
        <v>1000</v>
      </c>
      <c r="F81" s="81">
        <v>0</v>
      </c>
      <c r="G81" s="33">
        <f t="shared" si="1"/>
        <v>0</v>
      </c>
      <c r="H81" s="56" t="s">
        <v>80</v>
      </c>
      <c r="I81" s="56"/>
    </row>
    <row r="82" spans="1:9" s="4" customFormat="1" ht="15.75">
      <c r="A82" s="5"/>
      <c r="B82" s="3"/>
      <c r="C82" s="3"/>
      <c r="D82" s="3"/>
      <c r="E82" s="3"/>
      <c r="F82" s="6"/>
      <c r="G82" s="7"/>
      <c r="H82" s="8"/>
      <c r="I82" s="5"/>
    </row>
    <row r="83" spans="1:9" s="4" customFormat="1" ht="15.75">
      <c r="A83" s="5"/>
      <c r="B83" s="3"/>
      <c r="C83" s="3"/>
      <c r="D83" s="3"/>
      <c r="E83" s="3"/>
      <c r="F83" s="6"/>
      <c r="G83" s="7"/>
      <c r="H83" s="8"/>
      <c r="I83" s="5"/>
    </row>
    <row r="84" spans="1:9" s="4" customFormat="1" ht="15.75">
      <c r="A84" s="5"/>
      <c r="B84" s="3"/>
      <c r="C84" s="3"/>
      <c r="D84" s="3"/>
      <c r="E84" s="3"/>
      <c r="F84" s="6"/>
      <c r="G84" s="7"/>
      <c r="H84" s="8"/>
      <c r="I84" s="5"/>
    </row>
    <row r="85" spans="1:9" s="4" customFormat="1" ht="15.75">
      <c r="A85" s="5"/>
      <c r="B85" s="3"/>
      <c r="C85" s="3"/>
      <c r="D85" s="3"/>
      <c r="E85" s="3"/>
      <c r="F85" s="6"/>
      <c r="G85" s="7"/>
      <c r="H85" s="8"/>
      <c r="I85" s="5"/>
    </row>
  </sheetData>
  <sheetProtection/>
  <mergeCells count="10">
    <mergeCell ref="A1:I1"/>
    <mergeCell ref="A2:I2"/>
    <mergeCell ref="A3:I3"/>
    <mergeCell ref="E4:G4"/>
    <mergeCell ref="A4:A5"/>
    <mergeCell ref="B4:B5"/>
    <mergeCell ref="C4:C5"/>
    <mergeCell ref="D4:D5"/>
    <mergeCell ref="H4:H5"/>
    <mergeCell ref="I4:I5"/>
  </mergeCells>
  <printOptions horizontalCentered="1"/>
  <pageMargins left="0.6298611111111111" right="0.4722222222222222" top="0.39305555555555555" bottom="0.5118055555555555" header="0.5118055555555555" footer="0.5118055555555555"/>
  <pageSetup horizontalDpi="600" verticalDpi="600" orientation="portrait" paperSize="9" scale="75"/>
  <headerFooter scaleWithDoc="0" alignWithMargins="0">
    <oddFooter>&amp;C第 &amp;P 页</oddFooter>
  </headerFooter>
  <rowBreaks count="3" manualBreakCount="3">
    <brk id="26" max="255" man="1"/>
    <brk id="47" max="8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2019-04-11T04:15:00Z</cp:lastPrinted>
  <dcterms:created xsi:type="dcterms:W3CDTF">2015-05-05T03:36:00Z</dcterms:created>
  <dcterms:modified xsi:type="dcterms:W3CDTF">2022-06-23T01:53:57Z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9</vt:lpwstr>
  </property>
  <property fmtid="{D5CDD505-2E9C-101B-9397-08002B2CF9AE}" pid="5" name="I">
    <vt:lpwstr>B8FA98DE8D454B7DA33101F6FDF0B507</vt:lpwstr>
  </property>
</Properties>
</file>