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670" activeTab="0"/>
  </bookViews>
  <sheets>
    <sheet name="Sheet1" sheetId="1" r:id="rId1"/>
  </sheets>
  <definedNames>
    <definedName name="_xlnm.Print_Titles" localSheetId="0">'Sheet1'!$4:$5</definedName>
    <definedName name="_xlnm._FilterDatabase" localSheetId="0" hidden="1">'Sheet1'!$A$5:$K$71</definedName>
  </definedNames>
  <calcPr fullCalcOnLoad="1"/>
</workbook>
</file>

<file path=xl/sharedStrings.xml><?xml version="1.0" encoding="utf-8"?>
<sst xmlns="http://schemas.openxmlformats.org/spreadsheetml/2006/main" count="257" uniqueCount="136">
  <si>
    <t>附件2</t>
  </si>
  <si>
    <r>
      <t>2021</t>
    </r>
    <r>
      <rPr>
        <sz val="18"/>
        <rFont val="方正小标宋简体"/>
        <family val="0"/>
      </rPr>
      <t>年</t>
    </r>
    <r>
      <rPr>
        <sz val="18"/>
        <rFont val="Times New Roman"/>
        <family val="1"/>
      </rPr>
      <t>1-9</t>
    </r>
    <r>
      <rPr>
        <sz val="18"/>
        <rFont val="方正小标宋简体"/>
        <family val="0"/>
      </rPr>
      <t>月县重点建设项目进度表</t>
    </r>
  </si>
  <si>
    <t>单位：万元</t>
  </si>
  <si>
    <r>
      <t>序</t>
    </r>
    <r>
      <rPr>
        <b/>
        <sz val="12"/>
        <rFont val="Times New Roman"/>
        <family val="1"/>
      </rPr>
      <t xml:space="preserve">
</t>
    </r>
    <r>
      <rPr>
        <b/>
        <sz val="12"/>
        <rFont val="仿宋_GB2312"/>
        <family val="3"/>
      </rPr>
      <t>号</t>
    </r>
  </si>
  <si>
    <t>项目名称</t>
  </si>
  <si>
    <t>总投资</t>
  </si>
  <si>
    <r>
      <t>2021</t>
    </r>
    <r>
      <rPr>
        <b/>
        <sz val="12"/>
        <rFont val="仿宋_GB2312"/>
        <family val="3"/>
      </rPr>
      <t>年</t>
    </r>
  </si>
  <si>
    <t>牵头责任单位</t>
  </si>
  <si>
    <t>工作组长</t>
  </si>
  <si>
    <r>
      <t>统计</t>
    </r>
    <r>
      <rPr>
        <b/>
        <sz val="12"/>
        <rFont val="Times New Roman"/>
        <family val="1"/>
      </rPr>
      <t xml:space="preserve">
</t>
    </r>
    <r>
      <rPr>
        <b/>
        <sz val="12"/>
        <rFont val="仿宋_GB2312"/>
        <family val="3"/>
      </rPr>
      <t>入库</t>
    </r>
    <r>
      <rPr>
        <b/>
        <sz val="12"/>
        <rFont val="Times New Roman"/>
        <family val="1"/>
      </rPr>
      <t xml:space="preserve">
</t>
    </r>
    <r>
      <rPr>
        <b/>
        <sz val="12"/>
        <rFont val="仿宋_GB2312"/>
        <family val="3"/>
      </rPr>
      <t>情况</t>
    </r>
  </si>
  <si>
    <t>备注</t>
  </si>
  <si>
    <r>
      <t>计划</t>
    </r>
    <r>
      <rPr>
        <b/>
        <sz val="12"/>
        <rFont val="Times New Roman"/>
        <family val="1"/>
      </rPr>
      <t xml:space="preserve">
</t>
    </r>
    <r>
      <rPr>
        <b/>
        <sz val="12"/>
        <rFont val="仿宋_GB2312"/>
        <family val="3"/>
      </rPr>
      <t>投资</t>
    </r>
  </si>
  <si>
    <r>
      <t>1-6</t>
    </r>
    <r>
      <rPr>
        <b/>
        <sz val="12"/>
        <rFont val="仿宋_GB2312"/>
        <family val="3"/>
      </rPr>
      <t>月完成投资</t>
    </r>
  </si>
  <si>
    <r>
      <t>1-9</t>
    </r>
    <r>
      <rPr>
        <b/>
        <sz val="12"/>
        <rFont val="仿宋_GB2312"/>
        <family val="3"/>
      </rPr>
      <t>月完成投资</t>
    </r>
  </si>
  <si>
    <t>占年度计划比</t>
  </si>
  <si>
    <r>
      <t>总计（共</t>
    </r>
    <r>
      <rPr>
        <sz val="11"/>
        <rFont val="Times New Roman"/>
        <family val="1"/>
      </rPr>
      <t>59</t>
    </r>
    <r>
      <rPr>
        <sz val="11"/>
        <rFont val="仿宋_GB2312"/>
        <family val="3"/>
      </rPr>
      <t>个）</t>
    </r>
  </si>
  <si>
    <t>一</t>
  </si>
  <si>
    <r>
      <t>工业制造项目（</t>
    </r>
    <r>
      <rPr>
        <sz val="12"/>
        <rFont val="Times New Roman"/>
        <family val="1"/>
      </rPr>
      <t>18</t>
    </r>
    <r>
      <rPr>
        <sz val="12"/>
        <rFont val="黑体"/>
        <family val="3"/>
      </rPr>
      <t>个）</t>
    </r>
  </si>
  <si>
    <t>南方（韶关）智能网联新能源汽车试验中心项目</t>
  </si>
  <si>
    <t>县工信局</t>
  </si>
  <si>
    <t>温则堂</t>
  </si>
  <si>
    <t>已入库</t>
  </si>
  <si>
    <t>省重点市重点</t>
  </si>
  <si>
    <t>万洋众创城项目</t>
  </si>
  <si>
    <t>工业园管委会</t>
  </si>
  <si>
    <t>潘新怀</t>
  </si>
  <si>
    <t>省预备</t>
  </si>
  <si>
    <t>迪殷食品生产基地项目</t>
  </si>
  <si>
    <t>云髻山酒厂（含酒店建设）项目</t>
  </si>
  <si>
    <t>县人社局</t>
  </si>
  <si>
    <t>冯志东</t>
  </si>
  <si>
    <t>新盟食品有限公司新丰生产基地项目</t>
  </si>
  <si>
    <t>广兴牧业（新丰）增资扩产项目</t>
  </si>
  <si>
    <t>市重点</t>
  </si>
  <si>
    <t>誉桦木业增资扩产（美尼美）项目</t>
  </si>
  <si>
    <t>雷诺贝尔新型材料项目</t>
  </si>
  <si>
    <t>海山游乐新丰生产基地项目</t>
  </si>
  <si>
    <t>已停工</t>
  </si>
  <si>
    <t>鸿丰绿色工业服务中心一期工程项目</t>
  </si>
  <si>
    <t>美瑛石英石新型建材（二期）项目</t>
  </si>
  <si>
    <t>东新食品园标准厂房建设项目</t>
  </si>
  <si>
    <t>世博玖钢项目</t>
  </si>
  <si>
    <t>仙草家园保健品项目</t>
  </si>
  <si>
    <t>清爽节能材料生产线项目</t>
  </si>
  <si>
    <t>产业转移工业园（回龙园区）管道天然气供气项目</t>
  </si>
  <si>
    <t>佰旺高性能汽车配件生产基地项目</t>
  </si>
  <si>
    <t>华锐木业项目</t>
  </si>
  <si>
    <t>二</t>
  </si>
  <si>
    <r>
      <t>农业旅游项目（</t>
    </r>
    <r>
      <rPr>
        <sz val="12"/>
        <rFont val="Times New Roman"/>
        <family val="1"/>
      </rPr>
      <t>11</t>
    </r>
    <r>
      <rPr>
        <sz val="12"/>
        <rFont val="黑体"/>
        <family val="3"/>
      </rPr>
      <t>个）</t>
    </r>
  </si>
  <si>
    <t>雪山国际旅游度假区项目</t>
  </si>
  <si>
    <t>县林业局</t>
  </si>
  <si>
    <t>潘伟强</t>
  </si>
  <si>
    <t>新丰马拉松体育度假小镇</t>
  </si>
  <si>
    <t>县文广旅体局</t>
  </si>
  <si>
    <t>李玮莹</t>
  </si>
  <si>
    <t>省预备市重点</t>
  </si>
  <si>
    <t>江源温泉谷项目</t>
  </si>
  <si>
    <t>优质农产品营销平台项目</t>
  </si>
  <si>
    <t>县农业农村局</t>
  </si>
  <si>
    <t>郑国荣</t>
  </si>
  <si>
    <t>农村人居环境整治项目</t>
  </si>
  <si>
    <t>正邦集团新丰县现代化生猪繁育及屠宰、加工一体化项目</t>
  </si>
  <si>
    <t>新丰县大风门旅游度假村项目</t>
  </si>
  <si>
    <t>花之冠现代农业花卉生产建设项目</t>
  </si>
  <si>
    <r>
      <t>黄</t>
    </r>
    <r>
      <rPr>
        <sz val="11"/>
        <rFont val="宋体"/>
        <family val="0"/>
      </rPr>
      <t>磜</t>
    </r>
    <r>
      <rPr>
        <sz val="11"/>
        <rFont val="仿宋_GB2312"/>
        <family val="3"/>
      </rPr>
      <t>镇政府</t>
    </r>
  </si>
  <si>
    <t>雷彩霞</t>
  </si>
  <si>
    <t>梅坑村生态农业养殖加工示范基地建设项目</t>
  </si>
  <si>
    <t>梅坑镇长江村黄泥塘风貌提升示范项目</t>
  </si>
  <si>
    <t>来石村风貌提升示范项目</t>
  </si>
  <si>
    <t>三</t>
  </si>
  <si>
    <r>
      <t>基础设施工程（</t>
    </r>
    <r>
      <rPr>
        <sz val="12"/>
        <rFont val="Times New Roman"/>
        <family val="1"/>
      </rPr>
      <t>12</t>
    </r>
    <r>
      <rPr>
        <sz val="12"/>
        <rFont val="黑体"/>
        <family val="3"/>
      </rPr>
      <t>个）</t>
    </r>
  </si>
  <si>
    <t>韶新高速新丰段项目</t>
  </si>
  <si>
    <t>县交通运输局</t>
  </si>
  <si>
    <t>曾新行</t>
  </si>
  <si>
    <t>产业转移工业园基础设施建设项目</t>
  </si>
  <si>
    <r>
      <t>粤港澳大湾区</t>
    </r>
    <r>
      <rPr>
        <sz val="11"/>
        <rFont val="Times New Roman"/>
        <family val="1"/>
      </rPr>
      <t>500</t>
    </r>
    <r>
      <rPr>
        <sz val="11"/>
        <rFont val="仿宋_GB2312"/>
        <family val="3"/>
      </rPr>
      <t>千伏外环中段工程（新丰段）</t>
    </r>
  </si>
  <si>
    <t>新丰供电局</t>
  </si>
  <si>
    <t>张蒲</t>
  </si>
  <si>
    <t>南区路网建设项目（府前大道北段、滨江路西段）</t>
  </si>
  <si>
    <t>县住管局</t>
  </si>
  <si>
    <t>黄思源</t>
  </si>
  <si>
    <r>
      <t>X852</t>
    </r>
    <r>
      <rPr>
        <sz val="11"/>
        <rFont val="仿宋_GB2312"/>
        <family val="3"/>
      </rPr>
      <t>线遥田半陂至大埔（佛冈交界）段改建工程项目</t>
    </r>
  </si>
  <si>
    <t>新丰江大桥建设工程项目</t>
  </si>
  <si>
    <t>2021年中低压配网基建项目</t>
  </si>
  <si>
    <t>丰江新城龙围起步区路网项目（滨江路、丰宁路会前坝段）</t>
  </si>
  <si>
    <t>县代建局</t>
  </si>
  <si>
    <t>龙伟</t>
  </si>
  <si>
    <t>坳头村至龙江村人居环境连片整治（二期）工程项目</t>
  </si>
  <si>
    <t>市预备</t>
  </si>
  <si>
    <t>沙田镇墟镇提升项目</t>
  </si>
  <si>
    <t>沙田镇政府</t>
  </si>
  <si>
    <t>陈志华</t>
  </si>
  <si>
    <r>
      <t>黄</t>
    </r>
    <r>
      <rPr>
        <sz val="11"/>
        <rFont val="宋体"/>
        <family val="0"/>
      </rPr>
      <t>磜</t>
    </r>
    <r>
      <rPr>
        <sz val="11"/>
        <rFont val="仿宋_GB2312"/>
        <family val="3"/>
      </rPr>
      <t>镇墟镇提升项目</t>
    </r>
  </si>
  <si>
    <t>回龙镇墟镇提升项目</t>
  </si>
  <si>
    <t>回龙镇政府</t>
  </si>
  <si>
    <t>吴利君</t>
  </si>
  <si>
    <t>四</t>
  </si>
  <si>
    <r>
      <t>城建工程项目（</t>
    </r>
    <r>
      <rPr>
        <sz val="12"/>
        <rFont val="Times New Roman"/>
        <family val="1"/>
      </rPr>
      <t>7</t>
    </r>
    <r>
      <rPr>
        <sz val="12"/>
        <rFont val="黑体"/>
        <family val="3"/>
      </rPr>
      <t>个）</t>
    </r>
  </si>
  <si>
    <t>文化旅游度假综合体项目（德骞）</t>
  </si>
  <si>
    <t>宝丰隆城房地产项目</t>
  </si>
  <si>
    <t>县自然资源局</t>
  </si>
  <si>
    <t>钟能达</t>
  </si>
  <si>
    <t>卓兴房地产项目</t>
  </si>
  <si>
    <t>碧桂园星悦湾项目</t>
  </si>
  <si>
    <t>金麟壹号院项目</t>
  </si>
  <si>
    <t>天御华府项目</t>
  </si>
  <si>
    <t>众兴花园项目</t>
  </si>
  <si>
    <t>县公安局</t>
  </si>
  <si>
    <t>罗翔</t>
  </si>
  <si>
    <t>五</t>
  </si>
  <si>
    <r>
      <t>社会民生项目（</t>
    </r>
    <r>
      <rPr>
        <sz val="12"/>
        <rFont val="Times New Roman"/>
        <family val="1"/>
      </rPr>
      <t>6</t>
    </r>
    <r>
      <rPr>
        <sz val="12"/>
        <rFont val="黑体"/>
        <family val="3"/>
      </rPr>
      <t>个）</t>
    </r>
  </si>
  <si>
    <t>人民医院异地搬迁新建项目</t>
  </si>
  <si>
    <t>县卫健局</t>
  </si>
  <si>
    <t>周美秀</t>
  </si>
  <si>
    <t>教育补短板（二期）项目</t>
  </si>
  <si>
    <t>县教育局</t>
  </si>
  <si>
    <t>王春家</t>
  </si>
  <si>
    <t>妇幼保健院升级建设项目</t>
  </si>
  <si>
    <t>行政服务中心暨市民活动中心建设项目</t>
  </si>
  <si>
    <t>县行政服务中心</t>
  </si>
  <si>
    <t>谭惠云</t>
  </si>
  <si>
    <t>沙井路公租房D栋建设工程项目</t>
  </si>
  <si>
    <t>区域性敬老院（马头）新建项目</t>
  </si>
  <si>
    <t>县民政局</t>
  </si>
  <si>
    <t>余友文</t>
  </si>
  <si>
    <t>六</t>
  </si>
  <si>
    <r>
      <t>生态环保项目（</t>
    </r>
    <r>
      <rPr>
        <sz val="12"/>
        <rFont val="Times New Roman"/>
        <family val="1"/>
      </rPr>
      <t>5</t>
    </r>
    <r>
      <rPr>
        <sz val="12"/>
        <rFont val="黑体"/>
        <family val="3"/>
      </rPr>
      <t>个）</t>
    </r>
  </si>
  <si>
    <t>新丰江流域（新丰县城）水环境综合治理工程项目</t>
  </si>
  <si>
    <t>松园村生水凹建筑渣土消纳统一处理场项目</t>
  </si>
  <si>
    <t>新丰江新丰县城上游段碧道建设项目</t>
  </si>
  <si>
    <t>县水务局</t>
  </si>
  <si>
    <t>陈赞写</t>
  </si>
  <si>
    <t>综合环卫管理基地及垃圾填埋场渗沥液调节池改造工程</t>
  </si>
  <si>
    <r>
      <t>黄</t>
    </r>
    <r>
      <rPr>
        <sz val="11"/>
        <rFont val="宋体"/>
        <family val="0"/>
      </rPr>
      <t>磜</t>
    </r>
    <r>
      <rPr>
        <sz val="11"/>
        <rFont val="仿宋_GB2312"/>
        <family val="3"/>
      </rPr>
      <t>镇雪峒陶瓷土废弃矿区综合整治工程项目</t>
    </r>
  </si>
  <si>
    <t>县财政局     县自然资源局</t>
  </si>
  <si>
    <t>朱能择钟能达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</si>
</sst>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\¥* #,##0.00_ ;_ \¥* \-#,##0.00_ ;_ \¥* &quot;-&quot;??_ ;_ @_ "/>
    <numFmt numFmtId="177" formatCode="_ \¥* #,##0_ ;_ \¥* \-#,##0_ ;_ \¥* &quot;-&quot;_ ;_ @_ "/>
    <numFmt numFmtId="178" formatCode="0.00_ "/>
    <numFmt numFmtId="179" formatCode="0.0%"/>
    <numFmt numFmtId="180" formatCode="0_ "/>
  </numFmts>
  <fonts count="34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8"/>
      <name val="Times New Roman"/>
      <family val="1"/>
    </font>
    <font>
      <b/>
      <sz val="12"/>
      <name val="仿宋_GB2312"/>
      <family val="3"/>
    </font>
    <font>
      <b/>
      <sz val="12"/>
      <name val="Times New Roman"/>
      <family val="1"/>
    </font>
    <font>
      <sz val="11"/>
      <name val="Times New Roman"/>
      <family val="1"/>
    </font>
    <font>
      <sz val="11"/>
      <name val="仿宋_GB2312"/>
      <family val="3"/>
    </font>
    <font>
      <sz val="12"/>
      <name val="黑体"/>
      <family val="3"/>
    </font>
    <font>
      <b/>
      <sz val="11"/>
      <name val="Times New Roman"/>
      <family val="1"/>
    </font>
    <font>
      <sz val="12"/>
      <name val="仿宋_GB2312"/>
      <family val="3"/>
    </font>
    <font>
      <b/>
      <sz val="11"/>
      <name val="仿宋_GB2312"/>
      <family val="3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  <font>
      <sz val="11"/>
      <color indexed="19"/>
      <name val="宋体"/>
      <family val="0"/>
    </font>
    <font>
      <sz val="11"/>
      <color indexed="8"/>
      <name val="Tahoma"/>
      <family val="2"/>
    </font>
    <font>
      <sz val="18"/>
      <name val="方正小标宋简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7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19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3" fillId="6" borderId="2" applyNumberFormat="0" applyFont="0" applyAlignment="0" applyProtection="0"/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2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3" fillId="0" borderId="0">
      <alignment vertical="center"/>
      <protection/>
    </xf>
    <xf numFmtId="0" fontId="29" fillId="0" borderId="0" applyNumberFormat="0" applyFill="0" applyBorder="0" applyAlignment="0" applyProtection="0"/>
    <xf numFmtId="0" fontId="23" fillId="0" borderId="0">
      <alignment vertical="center"/>
      <protection/>
    </xf>
    <xf numFmtId="0" fontId="28" fillId="0" borderId="3" applyNumberFormat="0" applyFill="0" applyAlignment="0" applyProtection="0"/>
    <xf numFmtId="0" fontId="30" fillId="0" borderId="0">
      <alignment vertical="center"/>
      <protection/>
    </xf>
    <xf numFmtId="0" fontId="23" fillId="0" borderId="0">
      <alignment vertical="center"/>
      <protection/>
    </xf>
    <xf numFmtId="0" fontId="17" fillId="0" borderId="3" applyNumberFormat="0" applyFill="0" applyAlignment="0" applyProtection="0"/>
    <xf numFmtId="0" fontId="22" fillId="7" borderId="0" applyNumberFormat="0" applyBorder="0" applyAlignment="0" applyProtection="0"/>
    <xf numFmtId="0" fontId="26" fillId="0" borderId="4" applyNumberFormat="0" applyFill="0" applyAlignment="0" applyProtection="0"/>
    <xf numFmtId="0" fontId="22" fillId="3" borderId="0" applyNumberFormat="0" applyBorder="0" applyAlignment="0" applyProtection="0"/>
    <xf numFmtId="0" fontId="14" fillId="2" borderId="5" applyNumberFormat="0" applyAlignment="0" applyProtection="0"/>
    <xf numFmtId="0" fontId="13" fillId="2" borderId="1" applyNumberFormat="0" applyAlignment="0" applyProtection="0"/>
    <xf numFmtId="0" fontId="16" fillId="8" borderId="6" applyNumberFormat="0" applyAlignment="0" applyProtection="0"/>
    <xf numFmtId="0" fontId="23" fillId="9" borderId="0" applyNumberFormat="0" applyBorder="0" applyAlignment="0" applyProtection="0"/>
    <xf numFmtId="0" fontId="22" fillId="10" borderId="0" applyNumberFormat="0" applyBorder="0" applyAlignment="0" applyProtection="0"/>
    <xf numFmtId="0" fontId="12" fillId="0" borderId="7" applyNumberFormat="0" applyFill="0" applyAlignment="0" applyProtection="0"/>
    <xf numFmtId="0" fontId="30" fillId="0" borderId="0">
      <alignment vertical="center"/>
      <protection/>
    </xf>
    <xf numFmtId="0" fontId="20" fillId="0" borderId="8" applyNumberFormat="0" applyFill="0" applyAlignment="0" applyProtection="0"/>
    <xf numFmtId="0" fontId="18" fillId="9" borderId="0" applyNumberFormat="0" applyBorder="0" applyAlignment="0" applyProtection="0"/>
    <xf numFmtId="0" fontId="31" fillId="11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2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2" fillId="8" borderId="0" applyNumberFormat="0" applyBorder="0" applyAlignment="0" applyProtection="0"/>
    <xf numFmtId="0" fontId="22" fillId="15" borderId="0" applyNumberFormat="0" applyBorder="0" applyAlignment="0" applyProtection="0"/>
    <xf numFmtId="0" fontId="23" fillId="6" borderId="0" applyNumberFormat="0" applyBorder="0" applyAlignment="0" applyProtection="0"/>
    <xf numFmtId="0" fontId="23" fillId="11" borderId="0" applyNumberFormat="0" applyBorder="0" applyAlignment="0" applyProtection="0"/>
    <xf numFmtId="0" fontId="22" fillId="16" borderId="0" applyNumberFormat="0" applyBorder="0" applyAlignment="0" applyProtection="0"/>
    <xf numFmtId="0" fontId="23" fillId="12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32" fillId="0" borderId="0">
      <alignment/>
      <protection/>
    </xf>
    <xf numFmtId="0" fontId="23" fillId="4" borderId="0" applyNumberFormat="0" applyBorder="0" applyAlignment="0" applyProtection="0"/>
    <xf numFmtId="0" fontId="22" fillId="4" borderId="0" applyNumberFormat="0" applyBorder="0" applyAlignment="0" applyProtection="0"/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</cellStyleXfs>
  <cellXfs count="56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19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178" fontId="2" fillId="0" borderId="0" xfId="0" applyNumberFormat="1" applyFont="1" applyFill="1" applyAlignment="1">
      <alignment vertical="center" wrapText="1"/>
    </xf>
    <xf numFmtId="17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19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178" fontId="2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178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17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78" fontId="2" fillId="0" borderId="0" xfId="0" applyNumberFormat="1" applyFont="1" applyFill="1" applyBorder="1" applyAlignment="1">
      <alignment horizontal="center" vertical="center" wrapText="1"/>
    </xf>
    <xf numFmtId="179" fontId="2" fillId="0" borderId="0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8" fontId="5" fillId="0" borderId="9" xfId="0" applyNumberFormat="1" applyFont="1" applyFill="1" applyBorder="1" applyAlignment="1">
      <alignment horizontal="center" vertical="center" wrapText="1"/>
    </xf>
    <xf numFmtId="17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178" fontId="5" fillId="0" borderId="9" xfId="0" applyNumberFormat="1" applyFont="1" applyFill="1" applyBorder="1" applyAlignment="1">
      <alignment horizontal="center" vertical="center" wrapText="1"/>
    </xf>
    <xf numFmtId="179" fontId="4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 applyProtection="1">
      <alignment horizontal="center" vertical="center" wrapText="1"/>
      <protection locked="0"/>
    </xf>
    <xf numFmtId="180" fontId="6" fillId="0" borderId="9" xfId="50" applyNumberFormat="1" applyFont="1" applyFill="1" applyBorder="1" applyAlignment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 wrapText="1"/>
    </xf>
    <xf numFmtId="178" fontId="6" fillId="0" borderId="9" xfId="0" applyNumberFormat="1" applyFont="1" applyFill="1" applyBorder="1" applyAlignment="1">
      <alignment horizontal="center" vertical="center" wrapText="1"/>
    </xf>
    <xf numFmtId="10" fontId="6" fillId="0" borderId="9" xfId="0" applyNumberFormat="1" applyFont="1" applyFill="1" applyBorder="1" applyAlignment="1">
      <alignment horizontal="center" vertical="center" wrapText="1"/>
    </xf>
    <xf numFmtId="180" fontId="8" fillId="0" borderId="9" xfId="50" applyNumberFormat="1" applyFont="1" applyFill="1" applyBorder="1" applyAlignment="1">
      <alignment horizontal="center" vertical="center" wrapText="1"/>
      <protection/>
    </xf>
    <xf numFmtId="49" fontId="8" fillId="0" borderId="9" xfId="50" applyNumberFormat="1" applyFont="1" applyFill="1" applyBorder="1" applyAlignment="1">
      <alignment horizontal="left" vertical="center" wrapText="1"/>
      <protection/>
    </xf>
    <xf numFmtId="180" fontId="6" fillId="0" borderId="9" xfId="0" applyNumberFormat="1" applyFont="1" applyFill="1" applyBorder="1" applyAlignment="1">
      <alignment horizontal="center" vertical="center" wrapText="1"/>
    </xf>
    <xf numFmtId="49" fontId="9" fillId="0" borderId="9" xfId="50" applyNumberFormat="1" applyFont="1" applyFill="1" applyBorder="1" applyAlignment="1">
      <alignment horizontal="center" vertical="center" wrapText="1"/>
      <protection/>
    </xf>
    <xf numFmtId="180" fontId="6" fillId="0" borderId="9" xfId="0" applyNumberFormat="1" applyFont="1" applyFill="1" applyBorder="1" applyAlignment="1">
      <alignment horizontal="center" vertical="center"/>
    </xf>
    <xf numFmtId="49" fontId="7" fillId="0" borderId="9" xfId="50" applyNumberFormat="1" applyFont="1" applyFill="1" applyBorder="1" applyAlignment="1">
      <alignment horizontal="left" vertical="center" wrapText="1"/>
      <protection/>
    </xf>
    <xf numFmtId="0" fontId="6" fillId="0" borderId="9" xfId="0" applyFont="1" applyFill="1" applyBorder="1" applyAlignment="1">
      <alignment horizontal="center" vertical="center"/>
    </xf>
    <xf numFmtId="178" fontId="6" fillId="0" borderId="9" xfId="0" applyNumberFormat="1" applyFont="1" applyFill="1" applyBorder="1" applyAlignment="1">
      <alignment horizontal="center" vertical="center"/>
    </xf>
    <xf numFmtId="49" fontId="7" fillId="0" borderId="9" xfId="50" applyNumberFormat="1" applyFont="1" applyFill="1" applyBorder="1" applyAlignment="1">
      <alignment horizontal="center" vertical="center" wrapText="1"/>
      <protection/>
    </xf>
    <xf numFmtId="49" fontId="6" fillId="0" borderId="9" xfId="50" applyNumberFormat="1" applyFont="1" applyFill="1" applyBorder="1" applyAlignment="1">
      <alignment horizontal="left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>
      <alignment horizontal="center" vertical="center" wrapText="1"/>
    </xf>
    <xf numFmtId="49" fontId="11" fillId="0" borderId="9" xfId="50" applyNumberFormat="1" applyFont="1" applyFill="1" applyBorder="1" applyAlignment="1">
      <alignment horizontal="center" vertical="center" wrapText="1"/>
      <protection/>
    </xf>
    <xf numFmtId="0" fontId="7" fillId="0" borderId="9" xfId="78" applyFont="1" applyFill="1" applyBorder="1" applyAlignment="1">
      <alignment horizontal="center" vertical="center" wrapText="1"/>
      <protection/>
    </xf>
    <xf numFmtId="49" fontId="7" fillId="0" borderId="9" xfId="50" applyNumberFormat="1" applyFont="1" applyFill="1" applyBorder="1" applyAlignment="1">
      <alignment vertical="center" wrapText="1"/>
      <protection/>
    </xf>
    <xf numFmtId="0" fontId="6" fillId="0" borderId="9" xfId="0" applyNumberFormat="1" applyFont="1" applyFill="1" applyBorder="1" applyAlignment="1">
      <alignment horizontal="center" vertical="center"/>
    </xf>
  </cellXfs>
  <cellStyles count="6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常规_重点项目库_1" xfId="29"/>
    <cellStyle name="60% - 强调文字颜色 2" xfId="30"/>
    <cellStyle name="标题 4" xfId="31"/>
    <cellStyle name="警告文本" xfId="32"/>
    <cellStyle name="标题" xfId="33"/>
    <cellStyle name="常规 12" xfId="34"/>
    <cellStyle name="解释性文本" xfId="35"/>
    <cellStyle name="常规 8" xfId="36"/>
    <cellStyle name="标题 1" xfId="37"/>
    <cellStyle name="常规_Sheet2_重点项目库" xfId="38"/>
    <cellStyle name="常规 9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常规_Sheet2" xfId="50"/>
    <cellStyle name="汇总" xfId="51"/>
    <cellStyle name="好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常规 10" xfId="68"/>
    <cellStyle name="40% - 强调文字颜色 6" xfId="69"/>
    <cellStyle name="60% - 强调文字颜色 6" xfId="70"/>
    <cellStyle name="常规 15" xfId="71"/>
    <cellStyle name="常规 11" xfId="72"/>
    <cellStyle name="常规 3" xfId="73"/>
    <cellStyle name="常规 2" xfId="74"/>
    <cellStyle name="常规 14" xfId="75"/>
    <cellStyle name="常规 7" xfId="76"/>
    <cellStyle name="常规 5" xfId="77"/>
    <cellStyle name="常规 13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1"/>
  <sheetViews>
    <sheetView tabSelected="1" view="pageBreakPreview" zoomScale="115" zoomScaleSheetLayoutView="115" workbookViewId="0" topLeftCell="A1">
      <pane ySplit="5" topLeftCell="A22" activePane="bottomLeft" state="frozen"/>
      <selection pane="bottomLeft" activeCell="B28" sqref="B28"/>
    </sheetView>
  </sheetViews>
  <sheetFormatPr defaultColWidth="9.00390625" defaultRowHeight="14.25"/>
  <cols>
    <col min="1" max="1" width="3.625" style="1" customWidth="1"/>
    <col min="2" max="2" width="23.50390625" style="4" customWidth="1"/>
    <col min="3" max="3" width="9.75390625" style="4" customWidth="1"/>
    <col min="4" max="4" width="9.625" style="4" customWidth="1"/>
    <col min="5" max="5" width="9.00390625" style="1" hidden="1" customWidth="1"/>
    <col min="6" max="6" width="10.875" style="5" customWidth="1"/>
    <col min="7" max="7" width="9.375" style="6" customWidth="1"/>
    <col min="8" max="8" width="13.625" style="7" customWidth="1"/>
    <col min="9" max="9" width="7.125" style="8" customWidth="1"/>
    <col min="10" max="10" width="7.00390625" style="7" customWidth="1"/>
    <col min="11" max="11" width="6.125" style="9" customWidth="1"/>
    <col min="12" max="12" width="12.625" style="1" bestFit="1" customWidth="1"/>
    <col min="13" max="16384" width="9.00390625" style="1" customWidth="1"/>
  </cols>
  <sheetData>
    <row r="1" spans="1:9" ht="22.5" customHeight="1">
      <c r="A1" s="10" t="s">
        <v>0</v>
      </c>
      <c r="B1" s="11"/>
      <c r="C1" s="11"/>
      <c r="D1" s="11"/>
      <c r="E1" s="12"/>
      <c r="F1" s="13"/>
      <c r="I1" s="7"/>
    </row>
    <row r="2" spans="1:11" ht="27.75" customHeight="1">
      <c r="A2" s="14" t="s">
        <v>1</v>
      </c>
      <c r="B2" s="15"/>
      <c r="C2" s="15"/>
      <c r="D2" s="15"/>
      <c r="E2" s="14"/>
      <c r="F2" s="16"/>
      <c r="G2" s="17"/>
      <c r="H2" s="15"/>
      <c r="I2" s="15"/>
      <c r="J2" s="15"/>
      <c r="K2" s="14"/>
    </row>
    <row r="3" spans="1:11" ht="21.75" customHeight="1">
      <c r="A3" s="18"/>
      <c r="B3" s="19"/>
      <c r="C3" s="19"/>
      <c r="D3" s="19"/>
      <c r="E3" s="19"/>
      <c r="F3" s="20"/>
      <c r="G3" s="21"/>
      <c r="H3" s="19"/>
      <c r="I3" s="48"/>
      <c r="J3" s="49" t="s">
        <v>2</v>
      </c>
      <c r="K3" s="50"/>
    </row>
    <row r="4" spans="1:11" s="1" customFormat="1" ht="22.5" customHeight="1">
      <c r="A4" s="22" t="s">
        <v>3</v>
      </c>
      <c r="B4" s="23" t="s">
        <v>4</v>
      </c>
      <c r="C4" s="24" t="s">
        <v>5</v>
      </c>
      <c r="D4" s="25" t="s">
        <v>6</v>
      </c>
      <c r="E4" s="25"/>
      <c r="F4" s="26"/>
      <c r="G4" s="27"/>
      <c r="H4" s="24" t="s">
        <v>7</v>
      </c>
      <c r="I4" s="24" t="s">
        <v>8</v>
      </c>
      <c r="J4" s="24" t="s">
        <v>9</v>
      </c>
      <c r="K4" s="22" t="s">
        <v>10</v>
      </c>
    </row>
    <row r="5" spans="1:11" s="1" customFormat="1" ht="39.75" customHeight="1">
      <c r="A5" s="28"/>
      <c r="B5" s="29"/>
      <c r="C5" s="25"/>
      <c r="D5" s="24" t="s">
        <v>11</v>
      </c>
      <c r="E5" s="25" t="s">
        <v>12</v>
      </c>
      <c r="F5" s="30" t="s">
        <v>13</v>
      </c>
      <c r="G5" s="31" t="s">
        <v>14</v>
      </c>
      <c r="H5" s="25"/>
      <c r="I5" s="25"/>
      <c r="J5" s="25"/>
      <c r="K5" s="28"/>
    </row>
    <row r="6" spans="1:11" s="1" customFormat="1" ht="33" customHeight="1">
      <c r="A6" s="32"/>
      <c r="B6" s="33" t="s">
        <v>15</v>
      </c>
      <c r="C6" s="34">
        <f aca="true" t="shared" si="0" ref="C6:F6">C7+C26+C38+C51+C59+C66</f>
        <v>4491083.3307</v>
      </c>
      <c r="D6" s="34">
        <f t="shared" si="0"/>
        <v>602041</v>
      </c>
      <c r="E6" s="35">
        <f t="shared" si="0"/>
        <v>140426.45</v>
      </c>
      <c r="F6" s="36">
        <f t="shared" si="0"/>
        <v>345785.55</v>
      </c>
      <c r="G6" s="37">
        <f>F6/D6</f>
        <v>0.5743554840949371</v>
      </c>
      <c r="H6" s="35"/>
      <c r="I6" s="51"/>
      <c r="J6" s="35"/>
      <c r="K6" s="46"/>
    </row>
    <row r="7" spans="1:11" s="2" customFormat="1" ht="33" customHeight="1">
      <c r="A7" s="38" t="s">
        <v>16</v>
      </c>
      <c r="B7" s="39" t="s">
        <v>17</v>
      </c>
      <c r="C7" s="34">
        <f aca="true" t="shared" si="1" ref="C7:F7">SUM(C8:C25)</f>
        <v>1835689</v>
      </c>
      <c r="D7" s="34">
        <f t="shared" si="1"/>
        <v>112700</v>
      </c>
      <c r="E7" s="40">
        <f>SUM(E8:E24)</f>
        <v>26125</v>
      </c>
      <c r="F7" s="36">
        <f t="shared" si="1"/>
        <v>63423</v>
      </c>
      <c r="G7" s="37">
        <f aca="true" t="shared" si="2" ref="G7:G38">F7/D7</f>
        <v>0.562759538598048</v>
      </c>
      <c r="H7" s="41"/>
      <c r="I7" s="52"/>
      <c r="J7" s="51"/>
      <c r="K7" s="46"/>
    </row>
    <row r="8" spans="1:11" s="3" customFormat="1" ht="45" customHeight="1">
      <c r="A8" s="42">
        <v>1</v>
      </c>
      <c r="B8" s="43" t="s">
        <v>18</v>
      </c>
      <c r="C8" s="34">
        <v>500000</v>
      </c>
      <c r="D8" s="34">
        <v>25000</v>
      </c>
      <c r="E8" s="44">
        <v>6525</v>
      </c>
      <c r="F8" s="45">
        <v>21099</v>
      </c>
      <c r="G8" s="37">
        <f t="shared" si="2"/>
        <v>0.84396</v>
      </c>
      <c r="H8" s="46" t="s">
        <v>19</v>
      </c>
      <c r="I8" s="46" t="s">
        <v>20</v>
      </c>
      <c r="J8" s="51" t="s">
        <v>21</v>
      </c>
      <c r="K8" s="46" t="s">
        <v>22</v>
      </c>
    </row>
    <row r="9" spans="1:11" s="3" customFormat="1" ht="33.75" customHeight="1">
      <c r="A9" s="42">
        <v>2</v>
      </c>
      <c r="B9" s="43" t="s">
        <v>23</v>
      </c>
      <c r="C9" s="34">
        <v>1000000</v>
      </c>
      <c r="D9" s="34">
        <v>5000</v>
      </c>
      <c r="E9" s="40"/>
      <c r="F9" s="36">
        <v>3500</v>
      </c>
      <c r="G9" s="37">
        <f t="shared" si="2"/>
        <v>0.7</v>
      </c>
      <c r="H9" s="46" t="s">
        <v>24</v>
      </c>
      <c r="I9" s="46" t="s">
        <v>25</v>
      </c>
      <c r="J9" s="51"/>
      <c r="K9" s="46" t="s">
        <v>26</v>
      </c>
    </row>
    <row r="10" spans="1:11" s="3" customFormat="1" ht="33.75" customHeight="1">
      <c r="A10" s="42">
        <v>3</v>
      </c>
      <c r="B10" s="43" t="s">
        <v>27</v>
      </c>
      <c r="C10" s="34">
        <v>56000</v>
      </c>
      <c r="D10" s="34">
        <v>5500</v>
      </c>
      <c r="E10" s="40"/>
      <c r="F10" s="36">
        <v>1720</v>
      </c>
      <c r="G10" s="37">
        <f t="shared" si="2"/>
        <v>0.31272727272727274</v>
      </c>
      <c r="H10" s="46" t="s">
        <v>24</v>
      </c>
      <c r="I10" s="46" t="s">
        <v>25</v>
      </c>
      <c r="J10" s="51"/>
      <c r="K10" s="46"/>
    </row>
    <row r="11" spans="1:11" s="3" customFormat="1" ht="40.5" customHeight="1">
      <c r="A11" s="42">
        <v>4</v>
      </c>
      <c r="B11" s="43" t="s">
        <v>28</v>
      </c>
      <c r="C11" s="34">
        <v>50000</v>
      </c>
      <c r="D11" s="34">
        <v>5000</v>
      </c>
      <c r="E11" s="44">
        <v>3450</v>
      </c>
      <c r="F11" s="45">
        <v>3375</v>
      </c>
      <c r="G11" s="37">
        <f t="shared" si="2"/>
        <v>0.675</v>
      </c>
      <c r="H11" s="46" t="s">
        <v>29</v>
      </c>
      <c r="I11" s="46" t="s">
        <v>30</v>
      </c>
      <c r="J11" s="51" t="s">
        <v>21</v>
      </c>
      <c r="K11" s="46"/>
    </row>
    <row r="12" spans="1:11" s="3" customFormat="1" ht="40.5" customHeight="1">
      <c r="A12" s="42">
        <v>5</v>
      </c>
      <c r="B12" s="43" t="s">
        <v>31</v>
      </c>
      <c r="C12" s="34">
        <v>36000</v>
      </c>
      <c r="D12" s="34">
        <v>19200</v>
      </c>
      <c r="E12" s="44">
        <v>6100</v>
      </c>
      <c r="F12" s="45">
        <v>10726</v>
      </c>
      <c r="G12" s="37">
        <f t="shared" si="2"/>
        <v>0.5586458333333333</v>
      </c>
      <c r="H12" s="46" t="s">
        <v>19</v>
      </c>
      <c r="I12" s="46" t="s">
        <v>20</v>
      </c>
      <c r="J12" s="51" t="s">
        <v>21</v>
      </c>
      <c r="K12" s="46" t="s">
        <v>22</v>
      </c>
    </row>
    <row r="13" spans="1:11" s="3" customFormat="1" ht="40.5" customHeight="1">
      <c r="A13" s="42">
        <v>6</v>
      </c>
      <c r="B13" s="43" t="s">
        <v>32</v>
      </c>
      <c r="C13" s="34">
        <v>30000</v>
      </c>
      <c r="D13" s="34">
        <v>5000</v>
      </c>
      <c r="E13" s="44">
        <v>3830</v>
      </c>
      <c r="F13" s="45">
        <v>8987</v>
      </c>
      <c r="G13" s="37">
        <f t="shared" si="2"/>
        <v>1.7974</v>
      </c>
      <c r="H13" s="46" t="s">
        <v>19</v>
      </c>
      <c r="I13" s="46" t="s">
        <v>20</v>
      </c>
      <c r="J13" s="51" t="s">
        <v>21</v>
      </c>
      <c r="K13" s="46" t="s">
        <v>33</v>
      </c>
    </row>
    <row r="14" spans="1:11" s="3" customFormat="1" ht="40.5" customHeight="1">
      <c r="A14" s="42">
        <v>7</v>
      </c>
      <c r="B14" s="43" t="s">
        <v>34</v>
      </c>
      <c r="C14" s="34">
        <v>25000</v>
      </c>
      <c r="D14" s="34">
        <v>10000</v>
      </c>
      <c r="E14" s="44"/>
      <c r="F14" s="45">
        <v>2000</v>
      </c>
      <c r="G14" s="37">
        <f t="shared" si="2"/>
        <v>0.2</v>
      </c>
      <c r="H14" s="46" t="s">
        <v>19</v>
      </c>
      <c r="I14" s="46" t="s">
        <v>20</v>
      </c>
      <c r="J14" s="51" t="s">
        <v>21</v>
      </c>
      <c r="K14" s="46"/>
    </row>
    <row r="15" spans="1:11" s="3" customFormat="1" ht="33.75" customHeight="1">
      <c r="A15" s="42">
        <v>8</v>
      </c>
      <c r="B15" s="43" t="s">
        <v>35</v>
      </c>
      <c r="C15" s="34">
        <v>20000</v>
      </c>
      <c r="D15" s="34">
        <v>3000</v>
      </c>
      <c r="E15" s="40"/>
      <c r="F15" s="36">
        <v>0</v>
      </c>
      <c r="G15" s="37">
        <f t="shared" si="2"/>
        <v>0</v>
      </c>
      <c r="H15" s="46" t="s">
        <v>24</v>
      </c>
      <c r="I15" s="46" t="s">
        <v>25</v>
      </c>
      <c r="J15" s="51"/>
      <c r="K15" s="46"/>
    </row>
    <row r="16" spans="1:11" s="3" customFormat="1" ht="40.5" customHeight="1">
      <c r="A16" s="42">
        <v>9</v>
      </c>
      <c r="B16" s="43" t="s">
        <v>36</v>
      </c>
      <c r="C16" s="34">
        <v>18000</v>
      </c>
      <c r="D16" s="34">
        <v>4000</v>
      </c>
      <c r="E16" s="44">
        <v>1050</v>
      </c>
      <c r="F16" s="45">
        <v>238</v>
      </c>
      <c r="G16" s="37">
        <f t="shared" si="2"/>
        <v>0.0595</v>
      </c>
      <c r="H16" s="46" t="s">
        <v>24</v>
      </c>
      <c r="I16" s="46" t="s">
        <v>25</v>
      </c>
      <c r="J16" s="51" t="s">
        <v>21</v>
      </c>
      <c r="K16" s="46" t="s">
        <v>37</v>
      </c>
    </row>
    <row r="17" spans="1:11" s="3" customFormat="1" ht="40.5" customHeight="1">
      <c r="A17" s="42">
        <v>10</v>
      </c>
      <c r="B17" s="43" t="s">
        <v>38</v>
      </c>
      <c r="C17" s="34">
        <v>14600</v>
      </c>
      <c r="D17" s="34">
        <v>5000</v>
      </c>
      <c r="E17" s="44"/>
      <c r="F17" s="45">
        <v>1530</v>
      </c>
      <c r="G17" s="37">
        <f t="shared" si="2"/>
        <v>0.306</v>
      </c>
      <c r="H17" s="46" t="s">
        <v>24</v>
      </c>
      <c r="I17" s="46" t="s">
        <v>25</v>
      </c>
      <c r="J17" s="51"/>
      <c r="K17" s="46"/>
    </row>
    <row r="18" spans="1:11" s="3" customFormat="1" ht="40.5" customHeight="1">
      <c r="A18" s="42">
        <v>11</v>
      </c>
      <c r="B18" s="43" t="s">
        <v>39</v>
      </c>
      <c r="C18" s="34">
        <v>16000</v>
      </c>
      <c r="D18" s="34">
        <v>5500</v>
      </c>
      <c r="E18" s="44"/>
      <c r="F18" s="45">
        <v>2800</v>
      </c>
      <c r="G18" s="37">
        <f t="shared" si="2"/>
        <v>0.509090909090909</v>
      </c>
      <c r="H18" s="46" t="s">
        <v>24</v>
      </c>
      <c r="I18" s="46" t="s">
        <v>25</v>
      </c>
      <c r="J18" s="51"/>
      <c r="K18" s="46"/>
    </row>
    <row r="19" spans="1:11" s="3" customFormat="1" ht="40.5" customHeight="1">
      <c r="A19" s="42">
        <v>12</v>
      </c>
      <c r="B19" s="43" t="s">
        <v>40</v>
      </c>
      <c r="C19" s="34">
        <v>14989</v>
      </c>
      <c r="D19" s="34">
        <v>6500</v>
      </c>
      <c r="E19" s="44">
        <v>800</v>
      </c>
      <c r="F19" s="45">
        <v>2480</v>
      </c>
      <c r="G19" s="37">
        <f t="shared" si="2"/>
        <v>0.38153846153846155</v>
      </c>
      <c r="H19" s="46" t="s">
        <v>24</v>
      </c>
      <c r="I19" s="46" t="s">
        <v>25</v>
      </c>
      <c r="J19" s="51" t="s">
        <v>21</v>
      </c>
      <c r="K19" s="46"/>
    </row>
    <row r="20" spans="1:11" s="3" customFormat="1" ht="33.75" customHeight="1">
      <c r="A20" s="42">
        <v>13</v>
      </c>
      <c r="B20" s="43" t="s">
        <v>41</v>
      </c>
      <c r="C20" s="34">
        <v>12000</v>
      </c>
      <c r="D20" s="34">
        <v>1000</v>
      </c>
      <c r="E20" s="40">
        <v>2500</v>
      </c>
      <c r="F20" s="36">
        <v>2250</v>
      </c>
      <c r="G20" s="37">
        <f t="shared" si="2"/>
        <v>2.25</v>
      </c>
      <c r="H20" s="46" t="s">
        <v>19</v>
      </c>
      <c r="I20" s="46" t="s">
        <v>20</v>
      </c>
      <c r="J20" s="51" t="s">
        <v>21</v>
      </c>
      <c r="K20" s="46"/>
    </row>
    <row r="21" spans="1:11" s="3" customFormat="1" ht="33.75" customHeight="1">
      <c r="A21" s="42">
        <v>14</v>
      </c>
      <c r="B21" s="43" t="s">
        <v>42</v>
      </c>
      <c r="C21" s="34">
        <v>11000</v>
      </c>
      <c r="D21" s="34">
        <v>3000</v>
      </c>
      <c r="E21" s="40">
        <v>670</v>
      </c>
      <c r="F21" s="36">
        <v>0</v>
      </c>
      <c r="G21" s="37">
        <f t="shared" si="2"/>
        <v>0</v>
      </c>
      <c r="H21" s="46" t="s">
        <v>24</v>
      </c>
      <c r="I21" s="46" t="s">
        <v>25</v>
      </c>
      <c r="J21" s="51"/>
      <c r="K21" s="46"/>
    </row>
    <row r="22" spans="1:11" s="3" customFormat="1" ht="33.75" customHeight="1">
      <c r="A22" s="42">
        <v>15</v>
      </c>
      <c r="B22" s="43" t="s">
        <v>43</v>
      </c>
      <c r="C22" s="34">
        <v>11000</v>
      </c>
      <c r="D22" s="34">
        <v>3500</v>
      </c>
      <c r="E22" s="40"/>
      <c r="F22" s="36">
        <v>1680</v>
      </c>
      <c r="G22" s="37">
        <f t="shared" si="2"/>
        <v>0.48</v>
      </c>
      <c r="H22" s="46" t="s">
        <v>24</v>
      </c>
      <c r="I22" s="46" t="s">
        <v>25</v>
      </c>
      <c r="J22" s="51"/>
      <c r="K22" s="46" t="s">
        <v>33</v>
      </c>
    </row>
    <row r="23" spans="1:11" s="3" customFormat="1" ht="40.5" customHeight="1">
      <c r="A23" s="42">
        <v>16</v>
      </c>
      <c r="B23" s="43" t="s">
        <v>44</v>
      </c>
      <c r="C23" s="34">
        <v>10000</v>
      </c>
      <c r="D23" s="34">
        <v>3000</v>
      </c>
      <c r="E23" s="44"/>
      <c r="F23" s="45">
        <v>450</v>
      </c>
      <c r="G23" s="37">
        <f t="shared" si="2"/>
        <v>0.15</v>
      </c>
      <c r="H23" s="46" t="s">
        <v>24</v>
      </c>
      <c r="I23" s="46" t="s">
        <v>25</v>
      </c>
      <c r="J23" s="51" t="s">
        <v>21</v>
      </c>
      <c r="K23" s="46"/>
    </row>
    <row r="24" spans="1:11" s="3" customFormat="1" ht="40.5" customHeight="1">
      <c r="A24" s="42">
        <v>17</v>
      </c>
      <c r="B24" s="43" t="s">
        <v>45</v>
      </c>
      <c r="C24" s="34">
        <v>6000</v>
      </c>
      <c r="D24" s="34">
        <v>2500</v>
      </c>
      <c r="E24" s="44">
        <v>1200</v>
      </c>
      <c r="F24" s="45">
        <v>338</v>
      </c>
      <c r="G24" s="37">
        <f t="shared" si="2"/>
        <v>0.1352</v>
      </c>
      <c r="H24" s="46" t="s">
        <v>19</v>
      </c>
      <c r="I24" s="46" t="s">
        <v>20</v>
      </c>
      <c r="J24" s="51" t="s">
        <v>21</v>
      </c>
      <c r="K24" s="46"/>
    </row>
    <row r="25" spans="1:11" s="3" customFormat="1" ht="33.75" customHeight="1">
      <c r="A25" s="42">
        <v>18</v>
      </c>
      <c r="B25" s="43" t="s">
        <v>46</v>
      </c>
      <c r="C25" s="34">
        <v>5100</v>
      </c>
      <c r="D25" s="34">
        <v>1000</v>
      </c>
      <c r="E25" s="40"/>
      <c r="F25" s="36">
        <v>250</v>
      </c>
      <c r="G25" s="37">
        <f t="shared" si="2"/>
        <v>0.25</v>
      </c>
      <c r="H25" s="46" t="s">
        <v>24</v>
      </c>
      <c r="I25" s="46" t="s">
        <v>25</v>
      </c>
      <c r="J25" s="51"/>
      <c r="K25" s="46"/>
    </row>
    <row r="26" spans="1:11" s="2" customFormat="1" ht="33" customHeight="1">
      <c r="A26" s="38" t="s">
        <v>47</v>
      </c>
      <c r="B26" s="39" t="s">
        <v>48</v>
      </c>
      <c r="C26" s="34">
        <f aca="true" t="shared" si="3" ref="C26:F26">SUM(C27:C37)</f>
        <v>1172212</v>
      </c>
      <c r="D26" s="34">
        <f t="shared" si="3"/>
        <v>76932</v>
      </c>
      <c r="E26" s="40">
        <f>SUM(E27:E31)</f>
        <v>8700</v>
      </c>
      <c r="F26" s="36">
        <f t="shared" si="3"/>
        <v>10666</v>
      </c>
      <c r="G26" s="37">
        <f t="shared" si="2"/>
        <v>0.13864191753756563</v>
      </c>
      <c r="H26" s="41"/>
      <c r="I26" s="52"/>
      <c r="J26" s="51"/>
      <c r="K26" s="46"/>
    </row>
    <row r="27" spans="1:11" s="3" customFormat="1" ht="45" customHeight="1">
      <c r="A27" s="42">
        <v>19</v>
      </c>
      <c r="B27" s="43" t="s">
        <v>49</v>
      </c>
      <c r="C27" s="34">
        <v>300000</v>
      </c>
      <c r="D27" s="34">
        <v>10000</v>
      </c>
      <c r="E27" s="40">
        <v>3500</v>
      </c>
      <c r="F27" s="36">
        <v>2900</v>
      </c>
      <c r="G27" s="37">
        <f t="shared" si="2"/>
        <v>0.29</v>
      </c>
      <c r="H27" s="46" t="s">
        <v>50</v>
      </c>
      <c r="I27" s="46" t="s">
        <v>51</v>
      </c>
      <c r="J27" s="51" t="s">
        <v>21</v>
      </c>
      <c r="K27" s="46" t="s">
        <v>22</v>
      </c>
    </row>
    <row r="28" spans="1:11" s="3" customFormat="1" ht="42.75" customHeight="1">
      <c r="A28" s="42">
        <v>20</v>
      </c>
      <c r="B28" s="43" t="s">
        <v>52</v>
      </c>
      <c r="C28" s="34">
        <v>300000</v>
      </c>
      <c r="D28" s="34">
        <v>15000</v>
      </c>
      <c r="E28" s="40">
        <v>3000</v>
      </c>
      <c r="F28" s="36">
        <v>0</v>
      </c>
      <c r="G28" s="37">
        <f t="shared" si="2"/>
        <v>0</v>
      </c>
      <c r="H28" s="46" t="s">
        <v>53</v>
      </c>
      <c r="I28" s="46" t="s">
        <v>54</v>
      </c>
      <c r="J28" s="51"/>
      <c r="K28" s="46" t="s">
        <v>55</v>
      </c>
    </row>
    <row r="29" spans="1:11" s="3" customFormat="1" ht="33" customHeight="1">
      <c r="A29" s="42">
        <v>21</v>
      </c>
      <c r="B29" s="43" t="s">
        <v>56</v>
      </c>
      <c r="C29" s="34">
        <v>300000</v>
      </c>
      <c r="D29" s="34">
        <v>16000</v>
      </c>
      <c r="E29" s="40">
        <v>850</v>
      </c>
      <c r="F29" s="36">
        <v>0</v>
      </c>
      <c r="G29" s="37">
        <f t="shared" si="2"/>
        <v>0</v>
      </c>
      <c r="H29" s="46" t="s">
        <v>53</v>
      </c>
      <c r="I29" s="46" t="s">
        <v>54</v>
      </c>
      <c r="J29" s="51"/>
      <c r="K29" s="46"/>
    </row>
    <row r="30" spans="1:11" s="3" customFormat="1" ht="33.75" customHeight="1">
      <c r="A30" s="42">
        <v>22</v>
      </c>
      <c r="B30" s="43" t="s">
        <v>57</v>
      </c>
      <c r="C30" s="34">
        <v>150000</v>
      </c>
      <c r="D30" s="34">
        <v>10000</v>
      </c>
      <c r="E30" s="40">
        <v>450</v>
      </c>
      <c r="F30" s="36">
        <v>508</v>
      </c>
      <c r="G30" s="37">
        <f t="shared" si="2"/>
        <v>0.0508</v>
      </c>
      <c r="H30" s="46" t="s">
        <v>58</v>
      </c>
      <c r="I30" s="46" t="s">
        <v>59</v>
      </c>
      <c r="J30" s="51"/>
      <c r="K30" s="46" t="s">
        <v>33</v>
      </c>
    </row>
    <row r="31" spans="1:11" s="3" customFormat="1" ht="33.75" customHeight="1">
      <c r="A31" s="42">
        <v>23</v>
      </c>
      <c r="B31" s="43" t="s">
        <v>60</v>
      </c>
      <c r="C31" s="34">
        <v>60000</v>
      </c>
      <c r="D31" s="34">
        <v>5000</v>
      </c>
      <c r="E31" s="40">
        <v>900</v>
      </c>
      <c r="F31" s="36">
        <v>500</v>
      </c>
      <c r="G31" s="37">
        <f t="shared" si="2"/>
        <v>0.1</v>
      </c>
      <c r="H31" s="46" t="s">
        <v>58</v>
      </c>
      <c r="I31" s="46" t="s">
        <v>59</v>
      </c>
      <c r="J31" s="51"/>
      <c r="K31" s="46"/>
    </row>
    <row r="32" spans="1:11" s="3" customFormat="1" ht="46.5" customHeight="1">
      <c r="A32" s="42">
        <v>24</v>
      </c>
      <c r="B32" s="43" t="s">
        <v>61</v>
      </c>
      <c r="C32" s="34">
        <v>20000</v>
      </c>
      <c r="D32" s="34">
        <v>10000</v>
      </c>
      <c r="E32" s="44"/>
      <c r="F32" s="36">
        <v>836</v>
      </c>
      <c r="G32" s="37">
        <f t="shared" si="2"/>
        <v>0.0836</v>
      </c>
      <c r="H32" s="46" t="s">
        <v>58</v>
      </c>
      <c r="I32" s="53" t="s">
        <v>59</v>
      </c>
      <c r="J32" s="51"/>
      <c r="K32" s="46"/>
    </row>
    <row r="33" spans="1:11" s="3" customFormat="1" ht="40.5" customHeight="1">
      <c r="A33" s="42">
        <v>25</v>
      </c>
      <c r="B33" s="43" t="s">
        <v>62</v>
      </c>
      <c r="C33" s="34">
        <v>15000</v>
      </c>
      <c r="D33" s="34">
        <v>2000</v>
      </c>
      <c r="E33" s="44"/>
      <c r="F33" s="45">
        <v>1500</v>
      </c>
      <c r="G33" s="37">
        <f t="shared" si="2"/>
        <v>0.75</v>
      </c>
      <c r="H33" s="46" t="s">
        <v>53</v>
      </c>
      <c r="I33" s="46" t="s">
        <v>54</v>
      </c>
      <c r="J33" s="51" t="s">
        <v>21</v>
      </c>
      <c r="K33" s="46"/>
    </row>
    <row r="34" spans="1:11" s="3" customFormat="1" ht="40.5" customHeight="1">
      <c r="A34" s="42">
        <v>26</v>
      </c>
      <c r="B34" s="43" t="s">
        <v>63</v>
      </c>
      <c r="C34" s="34">
        <v>13280</v>
      </c>
      <c r="D34" s="34">
        <v>1500</v>
      </c>
      <c r="E34" s="44"/>
      <c r="F34" s="45">
        <v>1260</v>
      </c>
      <c r="G34" s="37">
        <f t="shared" si="2"/>
        <v>0.84</v>
      </c>
      <c r="H34" s="46" t="s">
        <v>64</v>
      </c>
      <c r="I34" s="46" t="s">
        <v>65</v>
      </c>
      <c r="J34" s="51"/>
      <c r="K34" s="46"/>
    </row>
    <row r="35" spans="1:11" s="3" customFormat="1" ht="40.5" customHeight="1">
      <c r="A35" s="42">
        <v>27</v>
      </c>
      <c r="B35" s="43" t="s">
        <v>66</v>
      </c>
      <c r="C35" s="34">
        <v>10000</v>
      </c>
      <c r="D35" s="34">
        <v>5000</v>
      </c>
      <c r="E35" s="44"/>
      <c r="F35" s="45">
        <v>62</v>
      </c>
      <c r="G35" s="37">
        <f t="shared" si="2"/>
        <v>0.0124</v>
      </c>
      <c r="H35" s="46" t="s">
        <v>58</v>
      </c>
      <c r="I35" s="46" t="s">
        <v>59</v>
      </c>
      <c r="J35" s="51"/>
      <c r="K35" s="46"/>
    </row>
    <row r="36" spans="1:11" s="3" customFormat="1" ht="40.5" customHeight="1">
      <c r="A36" s="42">
        <v>28</v>
      </c>
      <c r="B36" s="43" t="s">
        <v>67</v>
      </c>
      <c r="C36" s="34">
        <v>2427</v>
      </c>
      <c r="D36" s="34">
        <v>1427</v>
      </c>
      <c r="E36" s="44"/>
      <c r="F36" s="45">
        <v>1600</v>
      </c>
      <c r="G36" s="37">
        <f t="shared" si="2"/>
        <v>1.1212333566923616</v>
      </c>
      <c r="H36" s="46" t="s">
        <v>58</v>
      </c>
      <c r="I36" s="46" t="s">
        <v>59</v>
      </c>
      <c r="J36" s="51" t="s">
        <v>21</v>
      </c>
      <c r="K36" s="54" t="s">
        <v>33</v>
      </c>
    </row>
    <row r="37" spans="1:11" s="3" customFormat="1" ht="33.75" customHeight="1">
      <c r="A37" s="42">
        <v>29</v>
      </c>
      <c r="B37" s="43" t="s">
        <v>68</v>
      </c>
      <c r="C37" s="34">
        <v>1505</v>
      </c>
      <c r="D37" s="34">
        <v>1005</v>
      </c>
      <c r="E37" s="40"/>
      <c r="F37" s="36">
        <v>1500</v>
      </c>
      <c r="G37" s="37">
        <f t="shared" si="2"/>
        <v>1.492537313432836</v>
      </c>
      <c r="H37" s="46" t="s">
        <v>58</v>
      </c>
      <c r="I37" s="46" t="s">
        <v>59</v>
      </c>
      <c r="J37" s="51" t="s">
        <v>21</v>
      </c>
      <c r="K37" s="54" t="s">
        <v>33</v>
      </c>
    </row>
    <row r="38" spans="1:11" s="2" customFormat="1" ht="33" customHeight="1">
      <c r="A38" s="38" t="s">
        <v>69</v>
      </c>
      <c r="B38" s="39" t="s">
        <v>70</v>
      </c>
      <c r="C38" s="34">
        <f aca="true" t="shared" si="4" ref="C38:F38">SUM(C39:C50)</f>
        <v>753220.3307</v>
      </c>
      <c r="D38" s="34">
        <f t="shared" si="4"/>
        <v>216095</v>
      </c>
      <c r="E38" s="40">
        <f t="shared" si="4"/>
        <v>76145.6</v>
      </c>
      <c r="F38" s="36">
        <f t="shared" si="4"/>
        <v>173773.5</v>
      </c>
      <c r="G38" s="37">
        <f t="shared" si="2"/>
        <v>0.804153265924709</v>
      </c>
      <c r="H38" s="41"/>
      <c r="I38" s="52"/>
      <c r="K38" s="46"/>
    </row>
    <row r="39" spans="1:11" s="3" customFormat="1" ht="33.75" customHeight="1">
      <c r="A39" s="42">
        <v>30</v>
      </c>
      <c r="B39" s="43" t="s">
        <v>71</v>
      </c>
      <c r="C39" s="34">
        <v>550000</v>
      </c>
      <c r="D39" s="34">
        <v>139528</v>
      </c>
      <c r="E39" s="40">
        <v>67697.6</v>
      </c>
      <c r="F39" s="36">
        <v>150913</v>
      </c>
      <c r="G39" s="37">
        <f aca="true" t="shared" si="5" ref="G39:G71">F39/D39</f>
        <v>1.0815965254285878</v>
      </c>
      <c r="H39" s="46" t="s">
        <v>72</v>
      </c>
      <c r="I39" s="46" t="s">
        <v>73</v>
      </c>
      <c r="J39" s="51" t="s">
        <v>21</v>
      </c>
      <c r="K39" s="51"/>
    </row>
    <row r="40" spans="1:11" s="3" customFormat="1" ht="40.5" customHeight="1">
      <c r="A40" s="42">
        <v>31</v>
      </c>
      <c r="B40" s="43" t="s">
        <v>74</v>
      </c>
      <c r="C40" s="34">
        <v>63000</v>
      </c>
      <c r="D40" s="34">
        <v>10000</v>
      </c>
      <c r="E40" s="44">
        <v>3100</v>
      </c>
      <c r="F40" s="45">
        <v>1890</v>
      </c>
      <c r="G40" s="37">
        <f t="shared" si="5"/>
        <v>0.189</v>
      </c>
      <c r="H40" s="46" t="s">
        <v>24</v>
      </c>
      <c r="I40" s="46" t="s">
        <v>25</v>
      </c>
      <c r="J40" s="51" t="s">
        <v>21</v>
      </c>
      <c r="K40" s="46"/>
    </row>
    <row r="41" spans="1:11" s="3" customFormat="1" ht="40.5" customHeight="1">
      <c r="A41" s="42">
        <v>32</v>
      </c>
      <c r="B41" s="43" t="s">
        <v>75</v>
      </c>
      <c r="C41" s="34">
        <v>58500</v>
      </c>
      <c r="D41" s="34">
        <v>40950</v>
      </c>
      <c r="E41" s="44">
        <v>1800</v>
      </c>
      <c r="F41" s="45">
        <v>6973</v>
      </c>
      <c r="G41" s="37">
        <f t="shared" si="5"/>
        <v>0.17028083028083027</v>
      </c>
      <c r="H41" s="46" t="s">
        <v>76</v>
      </c>
      <c r="I41" s="46" t="s">
        <v>77</v>
      </c>
      <c r="J41" s="51"/>
      <c r="K41" s="46"/>
    </row>
    <row r="42" spans="1:11" s="3" customFormat="1" ht="40.5" customHeight="1">
      <c r="A42" s="42">
        <v>33</v>
      </c>
      <c r="B42" s="43" t="s">
        <v>78</v>
      </c>
      <c r="C42" s="34">
        <v>42757</v>
      </c>
      <c r="D42" s="34">
        <v>4000</v>
      </c>
      <c r="E42" s="44">
        <v>200</v>
      </c>
      <c r="F42" s="45">
        <v>3100</v>
      </c>
      <c r="G42" s="37">
        <f t="shared" si="5"/>
        <v>0.775</v>
      </c>
      <c r="H42" s="46" t="s">
        <v>79</v>
      </c>
      <c r="I42" s="46" t="s">
        <v>80</v>
      </c>
      <c r="J42" s="51" t="s">
        <v>21</v>
      </c>
      <c r="K42" s="46" t="s">
        <v>33</v>
      </c>
    </row>
    <row r="43" spans="1:11" s="3" customFormat="1" ht="48.75" customHeight="1">
      <c r="A43" s="42">
        <v>34</v>
      </c>
      <c r="B43" s="47" t="s">
        <v>81</v>
      </c>
      <c r="C43" s="34">
        <v>13108.3307</v>
      </c>
      <c r="D43" s="34">
        <v>1000</v>
      </c>
      <c r="E43" s="44">
        <v>2350</v>
      </c>
      <c r="F43" s="36">
        <v>720</v>
      </c>
      <c r="G43" s="37">
        <f t="shared" si="5"/>
        <v>0.72</v>
      </c>
      <c r="H43" s="46" t="s">
        <v>72</v>
      </c>
      <c r="I43" s="46" t="s">
        <v>73</v>
      </c>
      <c r="J43" s="51" t="s">
        <v>21</v>
      </c>
      <c r="K43" s="46"/>
    </row>
    <row r="44" spans="1:11" s="3" customFormat="1" ht="33.75" customHeight="1">
      <c r="A44" s="42">
        <v>35</v>
      </c>
      <c r="B44" s="43" t="s">
        <v>82</v>
      </c>
      <c r="C44" s="34">
        <v>5500</v>
      </c>
      <c r="D44" s="34">
        <v>4600</v>
      </c>
      <c r="E44" s="40">
        <v>650</v>
      </c>
      <c r="F44" s="36">
        <v>1350</v>
      </c>
      <c r="G44" s="37">
        <f t="shared" si="5"/>
        <v>0.29347826086956524</v>
      </c>
      <c r="H44" s="46" t="s">
        <v>79</v>
      </c>
      <c r="I44" s="46" t="s">
        <v>80</v>
      </c>
      <c r="J44" s="51" t="s">
        <v>21</v>
      </c>
      <c r="K44" s="46"/>
    </row>
    <row r="45" spans="1:11" s="3" customFormat="1" ht="33.75" customHeight="1">
      <c r="A45" s="42">
        <v>36</v>
      </c>
      <c r="B45" s="43" t="s">
        <v>83</v>
      </c>
      <c r="C45" s="34">
        <v>3500</v>
      </c>
      <c r="D45" s="34">
        <v>3500</v>
      </c>
      <c r="E45" s="44">
        <v>15</v>
      </c>
      <c r="F45" s="45">
        <v>2331</v>
      </c>
      <c r="G45" s="37">
        <f t="shared" si="5"/>
        <v>0.666</v>
      </c>
      <c r="H45" s="46" t="s">
        <v>76</v>
      </c>
      <c r="I45" s="46" t="s">
        <v>77</v>
      </c>
      <c r="J45" s="51" t="s">
        <v>21</v>
      </c>
      <c r="K45" s="46"/>
    </row>
    <row r="46" spans="1:11" s="3" customFormat="1" ht="48" customHeight="1">
      <c r="A46" s="42">
        <v>37</v>
      </c>
      <c r="B46" s="43" t="s">
        <v>84</v>
      </c>
      <c r="C46" s="34">
        <v>4500</v>
      </c>
      <c r="D46" s="34">
        <v>3700</v>
      </c>
      <c r="E46" s="44">
        <v>138</v>
      </c>
      <c r="F46" s="36">
        <v>3450</v>
      </c>
      <c r="G46" s="37">
        <f t="shared" si="5"/>
        <v>0.9324324324324325</v>
      </c>
      <c r="H46" s="46" t="s">
        <v>85</v>
      </c>
      <c r="I46" s="46" t="s">
        <v>86</v>
      </c>
      <c r="J46" s="51" t="s">
        <v>21</v>
      </c>
      <c r="K46" s="46"/>
    </row>
    <row r="47" spans="1:11" s="3" customFormat="1" ht="45.75" customHeight="1">
      <c r="A47" s="42">
        <v>38</v>
      </c>
      <c r="B47" s="43" t="s">
        <v>87</v>
      </c>
      <c r="C47" s="34">
        <v>3998</v>
      </c>
      <c r="D47" s="34">
        <v>3000</v>
      </c>
      <c r="E47" s="44">
        <v>25</v>
      </c>
      <c r="F47" s="36">
        <v>84.5</v>
      </c>
      <c r="G47" s="37">
        <f t="shared" si="5"/>
        <v>0.028166666666666666</v>
      </c>
      <c r="H47" s="46" t="s">
        <v>85</v>
      </c>
      <c r="I47" s="46" t="s">
        <v>86</v>
      </c>
      <c r="J47" s="51"/>
      <c r="K47" s="46" t="s">
        <v>88</v>
      </c>
    </row>
    <row r="48" spans="1:11" s="3" customFormat="1" ht="33.75" customHeight="1">
      <c r="A48" s="42">
        <v>39</v>
      </c>
      <c r="B48" s="43" t="s">
        <v>89</v>
      </c>
      <c r="C48" s="34">
        <v>3955</v>
      </c>
      <c r="D48" s="34">
        <v>2955</v>
      </c>
      <c r="E48" s="40">
        <v>40</v>
      </c>
      <c r="F48" s="36">
        <v>1049</v>
      </c>
      <c r="G48" s="37">
        <f t="shared" si="5"/>
        <v>0.3549915397631134</v>
      </c>
      <c r="H48" s="46" t="s">
        <v>90</v>
      </c>
      <c r="I48" s="46" t="s">
        <v>91</v>
      </c>
      <c r="J48" s="51" t="s">
        <v>21</v>
      </c>
      <c r="K48" s="46"/>
    </row>
    <row r="49" spans="1:11" s="3" customFormat="1" ht="33.75" customHeight="1">
      <c r="A49" s="42">
        <v>40</v>
      </c>
      <c r="B49" s="43" t="s">
        <v>92</v>
      </c>
      <c r="C49" s="34">
        <v>1902</v>
      </c>
      <c r="D49" s="34">
        <v>1202</v>
      </c>
      <c r="E49" s="40">
        <v>80</v>
      </c>
      <c r="F49" s="36">
        <v>953</v>
      </c>
      <c r="G49" s="37">
        <f t="shared" si="5"/>
        <v>0.7928452579034941</v>
      </c>
      <c r="H49" s="46" t="s">
        <v>64</v>
      </c>
      <c r="I49" s="46" t="s">
        <v>65</v>
      </c>
      <c r="J49" s="51" t="s">
        <v>21</v>
      </c>
      <c r="K49" s="46"/>
    </row>
    <row r="50" spans="1:11" s="3" customFormat="1" ht="33.75" customHeight="1">
      <c r="A50" s="42">
        <v>41</v>
      </c>
      <c r="B50" s="43" t="s">
        <v>93</v>
      </c>
      <c r="C50" s="34">
        <v>2500</v>
      </c>
      <c r="D50" s="34">
        <v>1660</v>
      </c>
      <c r="E50" s="40">
        <v>50</v>
      </c>
      <c r="F50" s="36">
        <v>960</v>
      </c>
      <c r="G50" s="37">
        <f t="shared" si="5"/>
        <v>0.5783132530120482</v>
      </c>
      <c r="H50" s="46" t="s">
        <v>94</v>
      </c>
      <c r="I50" s="46" t="s">
        <v>95</v>
      </c>
      <c r="J50" s="51" t="s">
        <v>21</v>
      </c>
      <c r="K50" s="46"/>
    </row>
    <row r="51" spans="1:11" s="2" customFormat="1" ht="33" customHeight="1">
      <c r="A51" s="38" t="s">
        <v>96</v>
      </c>
      <c r="B51" s="39" t="s">
        <v>97</v>
      </c>
      <c r="C51" s="34">
        <f aca="true" t="shared" si="6" ref="C51:F51">SUM(C52:C58)</f>
        <v>519510</v>
      </c>
      <c r="D51" s="34">
        <f t="shared" si="6"/>
        <v>141000</v>
      </c>
      <c r="E51" s="40">
        <f t="shared" si="6"/>
        <v>16939</v>
      </c>
      <c r="F51" s="36">
        <f t="shared" si="6"/>
        <v>74297</v>
      </c>
      <c r="G51" s="37">
        <f t="shared" si="5"/>
        <v>0.5269290780141844</v>
      </c>
      <c r="H51" s="41"/>
      <c r="I51" s="52"/>
      <c r="J51" s="51"/>
      <c r="K51" s="46"/>
    </row>
    <row r="52" spans="1:11" s="3" customFormat="1" ht="40.5" customHeight="1">
      <c r="A52" s="42">
        <v>42</v>
      </c>
      <c r="B52" s="43" t="s">
        <v>98</v>
      </c>
      <c r="C52" s="34">
        <v>150000</v>
      </c>
      <c r="D52" s="34">
        <v>7000</v>
      </c>
      <c r="E52" s="44">
        <v>2100</v>
      </c>
      <c r="F52" s="45">
        <v>4150</v>
      </c>
      <c r="G52" s="37">
        <f t="shared" si="5"/>
        <v>0.5928571428571429</v>
      </c>
      <c r="H52" s="46" t="s">
        <v>79</v>
      </c>
      <c r="I52" s="46" t="s">
        <v>80</v>
      </c>
      <c r="J52" s="51"/>
      <c r="K52" s="46"/>
    </row>
    <row r="53" spans="1:11" s="3" customFormat="1" ht="33.75" customHeight="1">
      <c r="A53" s="42">
        <v>43</v>
      </c>
      <c r="B53" s="43" t="s">
        <v>99</v>
      </c>
      <c r="C53" s="34">
        <v>120000</v>
      </c>
      <c r="D53" s="34">
        <v>20000</v>
      </c>
      <c r="E53" s="40">
        <v>2939</v>
      </c>
      <c r="F53" s="36">
        <v>7043</v>
      </c>
      <c r="G53" s="37">
        <f t="shared" si="5"/>
        <v>0.35215</v>
      </c>
      <c r="H53" s="46" t="s">
        <v>100</v>
      </c>
      <c r="I53" s="46" t="s">
        <v>101</v>
      </c>
      <c r="J53" s="51" t="s">
        <v>21</v>
      </c>
      <c r="K53" s="46"/>
    </row>
    <row r="54" spans="1:11" s="3" customFormat="1" ht="33.75" customHeight="1">
      <c r="A54" s="42">
        <v>44</v>
      </c>
      <c r="B54" s="43" t="s">
        <v>102</v>
      </c>
      <c r="C54" s="34">
        <v>75000</v>
      </c>
      <c r="D54" s="34">
        <v>30000</v>
      </c>
      <c r="E54" s="40">
        <v>1000</v>
      </c>
      <c r="F54" s="36">
        <v>4100</v>
      </c>
      <c r="G54" s="37">
        <f t="shared" si="5"/>
        <v>0.13666666666666666</v>
      </c>
      <c r="H54" s="46" t="s">
        <v>79</v>
      </c>
      <c r="I54" s="46" t="s">
        <v>80</v>
      </c>
      <c r="J54" s="51"/>
      <c r="K54" s="46"/>
    </row>
    <row r="55" spans="1:11" s="3" customFormat="1" ht="33.75" customHeight="1">
      <c r="A55" s="42">
        <v>45</v>
      </c>
      <c r="B55" s="43" t="s">
        <v>103</v>
      </c>
      <c r="C55" s="34">
        <v>70000</v>
      </c>
      <c r="D55" s="34">
        <v>30000</v>
      </c>
      <c r="E55" s="40">
        <v>2000</v>
      </c>
      <c r="F55" s="36">
        <v>25110</v>
      </c>
      <c r="G55" s="37">
        <f t="shared" si="5"/>
        <v>0.837</v>
      </c>
      <c r="H55" s="46" t="s">
        <v>79</v>
      </c>
      <c r="I55" s="46" t="s">
        <v>80</v>
      </c>
      <c r="J55" s="51" t="s">
        <v>21</v>
      </c>
      <c r="K55" s="46"/>
    </row>
    <row r="56" spans="1:11" s="3" customFormat="1" ht="33.75" customHeight="1">
      <c r="A56" s="42">
        <v>46</v>
      </c>
      <c r="B56" s="43" t="s">
        <v>104</v>
      </c>
      <c r="C56" s="34">
        <v>45000</v>
      </c>
      <c r="D56" s="34">
        <v>18000</v>
      </c>
      <c r="E56" s="40">
        <v>1100</v>
      </c>
      <c r="F56" s="36">
        <v>10644</v>
      </c>
      <c r="G56" s="37">
        <f t="shared" si="5"/>
        <v>0.5913333333333334</v>
      </c>
      <c r="H56" s="46" t="s">
        <v>79</v>
      </c>
      <c r="I56" s="46" t="s">
        <v>80</v>
      </c>
      <c r="J56" s="51" t="s">
        <v>21</v>
      </c>
      <c r="K56" s="46"/>
    </row>
    <row r="57" spans="1:11" s="3" customFormat="1" ht="33.75" customHeight="1">
      <c r="A57" s="42">
        <v>47</v>
      </c>
      <c r="B57" s="43" t="s">
        <v>105</v>
      </c>
      <c r="C57" s="34">
        <v>29128</v>
      </c>
      <c r="D57" s="34">
        <v>28000</v>
      </c>
      <c r="E57" s="40">
        <v>3800</v>
      </c>
      <c r="F57" s="36">
        <v>16450</v>
      </c>
      <c r="G57" s="37">
        <f t="shared" si="5"/>
        <v>0.5875</v>
      </c>
      <c r="H57" s="46" t="s">
        <v>79</v>
      </c>
      <c r="I57" s="46" t="s">
        <v>80</v>
      </c>
      <c r="J57" s="51" t="s">
        <v>21</v>
      </c>
      <c r="K57" s="46"/>
    </row>
    <row r="58" spans="1:11" s="3" customFormat="1" ht="33.75" customHeight="1">
      <c r="A58" s="42">
        <v>48</v>
      </c>
      <c r="B58" s="43" t="s">
        <v>106</v>
      </c>
      <c r="C58" s="34">
        <v>30382</v>
      </c>
      <c r="D58" s="34">
        <v>8000</v>
      </c>
      <c r="E58" s="40">
        <v>4000</v>
      </c>
      <c r="F58" s="36">
        <v>6800</v>
      </c>
      <c r="G58" s="37">
        <f t="shared" si="5"/>
        <v>0.85</v>
      </c>
      <c r="H58" s="46" t="s">
        <v>107</v>
      </c>
      <c r="I58" s="46" t="s">
        <v>108</v>
      </c>
      <c r="J58" s="51" t="s">
        <v>21</v>
      </c>
      <c r="K58" s="46"/>
    </row>
    <row r="59" spans="1:11" s="2" customFormat="1" ht="33" customHeight="1">
      <c r="A59" s="38" t="s">
        <v>109</v>
      </c>
      <c r="B59" s="39" t="s">
        <v>110</v>
      </c>
      <c r="C59" s="34">
        <f aca="true" t="shared" si="7" ref="C59:F59">SUM(C60:C65)</f>
        <v>116056</v>
      </c>
      <c r="D59" s="34">
        <f t="shared" si="7"/>
        <v>19467</v>
      </c>
      <c r="E59" s="40">
        <f t="shared" si="7"/>
        <v>8467.66</v>
      </c>
      <c r="F59" s="36">
        <f t="shared" si="7"/>
        <v>10088.05</v>
      </c>
      <c r="G59" s="37">
        <f t="shared" si="5"/>
        <v>0.518212873067242</v>
      </c>
      <c r="H59" s="41"/>
      <c r="I59" s="52"/>
      <c r="J59" s="51"/>
      <c r="K59" s="46"/>
    </row>
    <row r="60" spans="1:11" s="3" customFormat="1" ht="40.5" customHeight="1">
      <c r="A60" s="42">
        <v>49</v>
      </c>
      <c r="B60" s="43" t="s">
        <v>111</v>
      </c>
      <c r="C60" s="34">
        <v>66274</v>
      </c>
      <c r="D60" s="34">
        <v>8000</v>
      </c>
      <c r="E60" s="44">
        <v>1000</v>
      </c>
      <c r="F60" s="45">
        <v>3900</v>
      </c>
      <c r="G60" s="37">
        <f t="shared" si="5"/>
        <v>0.4875</v>
      </c>
      <c r="H60" s="46" t="s">
        <v>112</v>
      </c>
      <c r="I60" s="46" t="s">
        <v>113</v>
      </c>
      <c r="J60" s="51" t="s">
        <v>21</v>
      </c>
      <c r="K60" s="46" t="s">
        <v>22</v>
      </c>
    </row>
    <row r="61" spans="1:11" s="3" customFormat="1" ht="33.75" customHeight="1">
      <c r="A61" s="42">
        <v>50</v>
      </c>
      <c r="B61" s="43" t="s">
        <v>114</v>
      </c>
      <c r="C61" s="34">
        <v>16800</v>
      </c>
      <c r="D61" s="34">
        <v>3000</v>
      </c>
      <c r="E61" s="40">
        <v>2376.66</v>
      </c>
      <c r="F61" s="36">
        <v>2600</v>
      </c>
      <c r="G61" s="37">
        <f t="shared" si="5"/>
        <v>0.8666666666666667</v>
      </c>
      <c r="H61" s="46" t="s">
        <v>115</v>
      </c>
      <c r="I61" s="46" t="s">
        <v>116</v>
      </c>
      <c r="J61" s="51" t="s">
        <v>21</v>
      </c>
      <c r="K61" s="46"/>
    </row>
    <row r="62" spans="1:11" s="3" customFormat="1" ht="33.75" customHeight="1">
      <c r="A62" s="42">
        <v>51</v>
      </c>
      <c r="B62" s="43" t="s">
        <v>117</v>
      </c>
      <c r="C62" s="34">
        <v>16181</v>
      </c>
      <c r="D62" s="34">
        <v>1500</v>
      </c>
      <c r="E62" s="40">
        <v>1550</v>
      </c>
      <c r="F62" s="36">
        <v>1400</v>
      </c>
      <c r="G62" s="37">
        <f t="shared" si="5"/>
        <v>0.9333333333333333</v>
      </c>
      <c r="H62" s="46" t="s">
        <v>112</v>
      </c>
      <c r="I62" s="46" t="s">
        <v>113</v>
      </c>
      <c r="J62" s="51" t="s">
        <v>21</v>
      </c>
      <c r="K62" s="46"/>
    </row>
    <row r="63" spans="1:11" s="3" customFormat="1" ht="40.5" customHeight="1">
      <c r="A63" s="42">
        <v>52</v>
      </c>
      <c r="B63" s="43" t="s">
        <v>118</v>
      </c>
      <c r="C63" s="34">
        <v>10788</v>
      </c>
      <c r="D63" s="34">
        <v>1078</v>
      </c>
      <c r="E63" s="44">
        <v>2000</v>
      </c>
      <c r="F63" s="45">
        <v>1308.05</v>
      </c>
      <c r="G63" s="37">
        <f t="shared" si="5"/>
        <v>1.2134044526901668</v>
      </c>
      <c r="H63" s="46" t="s">
        <v>119</v>
      </c>
      <c r="I63" s="46" t="s">
        <v>120</v>
      </c>
      <c r="J63" s="51" t="s">
        <v>21</v>
      </c>
      <c r="K63" s="46"/>
    </row>
    <row r="64" spans="1:11" s="3" customFormat="1" ht="40.5" customHeight="1">
      <c r="A64" s="42">
        <v>53</v>
      </c>
      <c r="B64" s="43" t="s">
        <v>121</v>
      </c>
      <c r="C64" s="34">
        <v>3782</v>
      </c>
      <c r="D64" s="34">
        <v>3782</v>
      </c>
      <c r="E64" s="44">
        <v>600</v>
      </c>
      <c r="F64" s="45">
        <v>790</v>
      </c>
      <c r="G64" s="37">
        <f t="shared" si="5"/>
        <v>0.2088841882601798</v>
      </c>
      <c r="H64" s="46" t="s">
        <v>79</v>
      </c>
      <c r="I64" s="46" t="s">
        <v>80</v>
      </c>
      <c r="J64" s="51"/>
      <c r="K64" s="46"/>
    </row>
    <row r="65" spans="1:11" s="3" customFormat="1" ht="40.5" customHeight="1">
      <c r="A65" s="42">
        <v>54</v>
      </c>
      <c r="B65" s="43" t="s">
        <v>122</v>
      </c>
      <c r="C65" s="34">
        <v>2231</v>
      </c>
      <c r="D65" s="34">
        <v>2107</v>
      </c>
      <c r="E65" s="44">
        <v>941</v>
      </c>
      <c r="F65" s="45">
        <v>90</v>
      </c>
      <c r="G65" s="37">
        <f t="shared" si="5"/>
        <v>0.04271476032273375</v>
      </c>
      <c r="H65" s="46" t="s">
        <v>123</v>
      </c>
      <c r="I65" s="46" t="s">
        <v>124</v>
      </c>
      <c r="J65" s="51"/>
      <c r="K65" s="46"/>
    </row>
    <row r="66" spans="1:11" s="2" customFormat="1" ht="33" customHeight="1">
      <c r="A66" s="38" t="s">
        <v>125</v>
      </c>
      <c r="B66" s="39" t="s">
        <v>126</v>
      </c>
      <c r="C66" s="34">
        <f aca="true" t="shared" si="8" ref="C66:F66">SUM(C67:C71)</f>
        <v>94396</v>
      </c>
      <c r="D66" s="34">
        <f t="shared" si="8"/>
        <v>35847</v>
      </c>
      <c r="E66" s="40">
        <f t="shared" si="8"/>
        <v>4049.19</v>
      </c>
      <c r="F66" s="36">
        <f t="shared" si="8"/>
        <v>13538</v>
      </c>
      <c r="G66" s="37">
        <f t="shared" si="5"/>
        <v>0.3776606131614919</v>
      </c>
      <c r="H66" s="41"/>
      <c r="I66" s="52"/>
      <c r="J66" s="51"/>
      <c r="K66" s="46"/>
    </row>
    <row r="67" spans="1:11" s="3" customFormat="1" ht="40.5" customHeight="1">
      <c r="A67" s="42">
        <v>55</v>
      </c>
      <c r="B67" s="43" t="s">
        <v>127</v>
      </c>
      <c r="C67" s="34">
        <v>70971</v>
      </c>
      <c r="D67" s="34">
        <v>20000</v>
      </c>
      <c r="E67" s="44">
        <v>63</v>
      </c>
      <c r="F67" s="45">
        <v>4730</v>
      </c>
      <c r="G67" s="37">
        <f t="shared" si="5"/>
        <v>0.2365</v>
      </c>
      <c r="H67" s="46" t="s">
        <v>79</v>
      </c>
      <c r="I67" s="46" t="s">
        <v>80</v>
      </c>
      <c r="J67" s="51" t="s">
        <v>21</v>
      </c>
      <c r="K67" s="46" t="s">
        <v>22</v>
      </c>
    </row>
    <row r="68" spans="1:11" s="3" customFormat="1" ht="40.5" customHeight="1">
      <c r="A68" s="42">
        <v>56</v>
      </c>
      <c r="B68" s="43" t="s">
        <v>128</v>
      </c>
      <c r="C68" s="34">
        <v>6000</v>
      </c>
      <c r="D68" s="34">
        <v>4000</v>
      </c>
      <c r="E68" s="44">
        <v>1800</v>
      </c>
      <c r="F68" s="45">
        <v>200</v>
      </c>
      <c r="G68" s="37">
        <f t="shared" si="5"/>
        <v>0.05</v>
      </c>
      <c r="H68" s="46" t="s">
        <v>79</v>
      </c>
      <c r="I68" s="46" t="s">
        <v>80</v>
      </c>
      <c r="J68" s="51"/>
      <c r="K68" s="46"/>
    </row>
    <row r="69" spans="1:11" s="3" customFormat="1" ht="40.5" customHeight="1">
      <c r="A69" s="42">
        <v>57</v>
      </c>
      <c r="B69" s="43" t="s">
        <v>129</v>
      </c>
      <c r="C69" s="34">
        <v>5877</v>
      </c>
      <c r="D69" s="34">
        <v>5877</v>
      </c>
      <c r="E69" s="44">
        <v>48</v>
      </c>
      <c r="F69" s="45">
        <v>3327</v>
      </c>
      <c r="G69" s="37">
        <f t="shared" si="5"/>
        <v>0.5661051556916794</v>
      </c>
      <c r="H69" s="46" t="s">
        <v>130</v>
      </c>
      <c r="I69" s="46" t="s">
        <v>131</v>
      </c>
      <c r="J69" s="51" t="s">
        <v>21</v>
      </c>
      <c r="K69" s="46"/>
    </row>
    <row r="70" spans="1:11" s="3" customFormat="1" ht="43.5" customHeight="1">
      <c r="A70" s="55">
        <v>58</v>
      </c>
      <c r="B70" s="43" t="s">
        <v>132</v>
      </c>
      <c r="C70" s="34">
        <v>3910</v>
      </c>
      <c r="D70" s="34">
        <v>1900</v>
      </c>
      <c r="E70" s="44"/>
      <c r="F70" s="36">
        <v>713</v>
      </c>
      <c r="G70" s="37">
        <f t="shared" si="5"/>
        <v>0.37526315789473685</v>
      </c>
      <c r="H70" s="46" t="s">
        <v>79</v>
      </c>
      <c r="I70" s="46" t="s">
        <v>80</v>
      </c>
      <c r="J70" s="51"/>
      <c r="K70" s="46"/>
    </row>
    <row r="71" spans="1:11" s="3" customFormat="1" ht="42.75" customHeight="1">
      <c r="A71" s="42">
        <v>59</v>
      </c>
      <c r="B71" s="43" t="s">
        <v>133</v>
      </c>
      <c r="C71" s="34">
        <v>7638</v>
      </c>
      <c r="D71" s="34">
        <v>4070</v>
      </c>
      <c r="E71" s="44">
        <v>2138.19</v>
      </c>
      <c r="F71" s="45">
        <v>4568</v>
      </c>
      <c r="G71" s="37">
        <f t="shared" si="5"/>
        <v>1.1223587223587224</v>
      </c>
      <c r="H71" s="46" t="s">
        <v>134</v>
      </c>
      <c r="I71" s="46" t="s">
        <v>135</v>
      </c>
      <c r="J71" s="51" t="s">
        <v>21</v>
      </c>
      <c r="K71" s="46" t="s">
        <v>33</v>
      </c>
    </row>
  </sheetData>
  <sheetProtection/>
  <autoFilter ref="A5:K71"/>
  <mergeCells count="11">
    <mergeCell ref="A1:K1"/>
    <mergeCell ref="A2:K2"/>
    <mergeCell ref="J3:K3"/>
    <mergeCell ref="D4:G4"/>
    <mergeCell ref="A4:A5"/>
    <mergeCell ref="B4:B5"/>
    <mergeCell ref="C4:C5"/>
    <mergeCell ref="H4:H5"/>
    <mergeCell ref="I4:I5"/>
    <mergeCell ref="J4:J5"/>
    <mergeCell ref="K4:K5"/>
  </mergeCells>
  <printOptions horizontalCentered="1"/>
  <pageMargins left="0.6298611111111111" right="0.46805555555555556" top="0.5902777777777778" bottom="0.11805555555555555" header="0.5118055555555555" footer="0.19652777777777777"/>
  <pageSetup fitToHeight="0" fitToWidth="1" horizontalDpi="600" verticalDpi="600" orientation="portrait" paperSize="9" scale="85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2019-04-11T04:15:00Z</cp:lastPrinted>
  <dcterms:created xsi:type="dcterms:W3CDTF">2015-05-05T03:36:00Z</dcterms:created>
  <dcterms:modified xsi:type="dcterms:W3CDTF">2021-10-26T00:57:04Z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KSORubyTemplate">
    <vt:lpwstr>9</vt:lpwstr>
  </property>
  <property fmtid="{D5CDD505-2E9C-101B-9397-08002B2CF9AE}" pid="5" name="I">
    <vt:lpwstr>17B79B3E1F4E465E8E31061F007E7D05</vt:lpwstr>
  </property>
</Properties>
</file>